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30" windowWidth="14490" windowHeight="10680" activeTab="2"/>
  </bookViews>
  <sheets>
    <sheet name="Durchschnittstierbestand" sheetId="1" r:id="rId1"/>
    <sheet name="Durchschnittstierbestand Beisp." sheetId="2" r:id="rId2"/>
    <sheet name="Anleitung" sheetId="3" r:id="rId3"/>
  </sheets>
  <externalReferences>
    <externalReference r:id="rId6"/>
  </externalReferences>
  <definedNames>
    <definedName name="_xlnm.Print_Area" localSheetId="0">'Durchschnittstierbestand'!$A$1:$D$92</definedName>
    <definedName name="_xlnm.Print_Area" localSheetId="1">'Durchschnittstierbestand Beisp.'!$A$1:$D$92</definedName>
    <definedName name="Letzte_Zeile_Veränderungen">'[1]Durchschnittstierliste'!$A$11</definedName>
  </definedNames>
  <calcPr fullCalcOnLoad="1"/>
</workbook>
</file>

<file path=xl/sharedStrings.xml><?xml version="1.0" encoding="utf-8"?>
<sst xmlns="http://schemas.openxmlformats.org/spreadsheetml/2006/main" count="54" uniqueCount="37">
  <si>
    <t>Durchschnittstierbestand</t>
  </si>
  <si>
    <t>Bestandsveränderungen</t>
  </si>
  <si>
    <t>Datum</t>
  </si>
  <si>
    <t>Zugang</t>
  </si>
  <si>
    <t>Abgang</t>
  </si>
  <si>
    <t>Aktueller Bestand</t>
  </si>
  <si>
    <t>Anfangsbestand</t>
  </si>
  <si>
    <t>Tage Diff</t>
  </si>
  <si>
    <t>Bestand*Diff</t>
  </si>
  <si>
    <t>Durchschnittlicher Tierbestand</t>
  </si>
  <si>
    <t>während eines Jahres</t>
  </si>
  <si>
    <t>© 2004 by VLV</t>
  </si>
  <si>
    <t>Für Programmfehler wird keine Haftung übernommen!</t>
  </si>
  <si>
    <t>Verbesserungsvorschläge werden gerne entgegengenommen.</t>
  </si>
  <si>
    <t>1.</t>
  </si>
  <si>
    <t>Tabelle zur Errechnung des durchschnittlichen Tierbestandes</t>
  </si>
  <si>
    <t>Arbeitshinweise</t>
  </si>
  <si>
    <t>Damit der durchschnittliche Tierbestand korrekt errechnet wird, sind einige grundlegende</t>
  </si>
  <si>
    <t>Dinge zu beachten:</t>
  </si>
  <si>
    <t xml:space="preserve">2. </t>
  </si>
  <si>
    <t>Der Anfangstierbestand ist in der Zelle 'D9' einzutragen</t>
  </si>
  <si>
    <t>3.</t>
  </si>
  <si>
    <t>4.</t>
  </si>
  <si>
    <t>Die Eintragungen haben in chronolgischer Reihenfolge zu erfolgen</t>
  </si>
  <si>
    <t>Leerzeilen sind zu vermeiden</t>
  </si>
  <si>
    <t xml:space="preserve">5. </t>
  </si>
  <si>
    <t>Zu jeder Erfassung eines Zu-/Abganges ist die Erfassung des zugehörigen Datums notwendig</t>
  </si>
  <si>
    <t>Durchschnittstierbestand ab</t>
  </si>
  <si>
    <t>Das Datum, ab dem der Durchschnittsbestand berechnet werden soll, ist in der</t>
  </si>
  <si>
    <t>Stand Oktober 2006</t>
  </si>
  <si>
    <t xml:space="preserve">Zelle 'D2' einzutragen. Der Durchschnittsbestand wird automatisch für ein Jahr </t>
  </si>
  <si>
    <t>ab diesem Datum berechnet</t>
  </si>
  <si>
    <t>Nährstoffbestimmender Tierbestand</t>
  </si>
  <si>
    <t>Mastschweine</t>
  </si>
  <si>
    <t>Masthendl</t>
  </si>
  <si>
    <t>Küken und Junghennen</t>
  </si>
  <si>
    <t>Puten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</si>
</sst>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/m"/>
    <numFmt numFmtId="182" formatCode="yyyy"/>
    <numFmt numFmtId="183" formatCode="d/m/yy"/>
    <numFmt numFmtId="184" formatCode="0.0"/>
    <numFmt numFmtId="185" formatCode="0.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14" fontId="2" fillId="33" borderId="10" xfId="0" applyNumberFormat="1" applyFont="1" applyFill="1" applyBorder="1" applyAlignment="1" applyProtection="1">
      <alignment horizontal="center"/>
      <protection hidden="1" locked="0"/>
    </xf>
    <xf numFmtId="0" fontId="1" fillId="34" borderId="11" xfId="0" applyFont="1" applyFill="1" applyBorder="1" applyAlignment="1" applyProtection="1">
      <alignment horizontal="centerContinuous" vertical="center"/>
      <protection hidden="1"/>
    </xf>
    <xf numFmtId="0" fontId="1" fillId="34" borderId="12" xfId="0" applyFont="1" applyFill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2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1" fillId="36" borderId="13" xfId="0" applyFont="1" applyFill="1" applyBorder="1" applyAlignment="1" applyProtection="1">
      <alignment horizontal="centerContinuous" vertical="center"/>
      <protection hidden="1"/>
    </xf>
    <xf numFmtId="0" fontId="1" fillId="36" borderId="14" xfId="0" applyFont="1" applyFill="1" applyBorder="1" applyAlignment="1" applyProtection="1">
      <alignment horizontal="centerContinuous" vertical="center"/>
      <protection hidden="1"/>
    </xf>
    <xf numFmtId="1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172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1" fillId="36" borderId="1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72" fontId="1" fillId="34" borderId="10" xfId="0" applyNumberFormat="1" applyFont="1" applyFill="1" applyBorder="1" applyAlignment="1" applyProtection="1">
      <alignment horizontal="center" vertical="center"/>
      <protection hidden="1"/>
    </xf>
    <xf numFmtId="1" fontId="1" fillId="34" borderId="10" xfId="0" applyNumberFormat="1" applyFont="1" applyFill="1" applyBorder="1" applyAlignment="1" applyProtection="1">
      <alignment horizontal="center" vertical="center"/>
      <protection hidden="1"/>
    </xf>
    <xf numFmtId="172" fontId="1" fillId="36" borderId="10" xfId="0" applyNumberFormat="1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184" fontId="5" fillId="36" borderId="15" xfId="0" applyNumberFormat="1" applyFont="1" applyFill="1" applyBorder="1" applyAlignment="1">
      <alignment horizontal="center" vertical="center"/>
    </xf>
    <xf numFmtId="184" fontId="5" fillId="36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4" fontId="2" fillId="36" borderId="17" xfId="0" applyNumberFormat="1" applyFont="1" applyFill="1" applyBorder="1" applyAlignment="1">
      <alignment horizontal="center" vertical="center"/>
    </xf>
    <xf numFmtId="184" fontId="2" fillId="36" borderId="18" xfId="0" applyNumberFormat="1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1238250</xdr:colOff>
      <xdr:row>2</xdr:row>
      <xdr:rowOff>180975</xdr:rowOff>
    </xdr:to>
    <xdr:pic>
      <xdr:nvPicPr>
        <xdr:cNvPr id="1" name="standard" descr="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1</xdr:col>
      <xdr:colOff>1466850</xdr:colOff>
      <xdr:row>6</xdr:row>
      <xdr:rowOff>314325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66850"/>
          <a:ext cx="2962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1238250</xdr:colOff>
      <xdr:row>2</xdr:row>
      <xdr:rowOff>180975</xdr:rowOff>
    </xdr:to>
    <xdr:pic>
      <xdr:nvPicPr>
        <xdr:cNvPr id="1" name="standard" descr="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9525</xdr:rowOff>
    </xdr:from>
    <xdr:to>
      <xdr:col>1</xdr:col>
      <xdr:colOff>1466850</xdr:colOff>
      <xdr:row>6</xdr:row>
      <xdr:rowOff>314325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66850"/>
          <a:ext cx="2962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oe-wsb.at/Temp\strafra\Temporary%20Internet%20Files\OLK17C\Durchschnittstier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chschnittstierlis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93"/>
  <sheetViews>
    <sheetView showGridLines="0" showZeros="0" zoomScalePageLayoutView="0" workbookViewId="0" topLeftCell="A1">
      <pane ySplit="16" topLeftCell="A17" activePane="bottomLeft" state="frozen"/>
      <selection pane="topLeft" activeCell="A1" sqref="A1"/>
      <selection pane="bottomLeft" activeCell="I21" sqref="I21"/>
    </sheetView>
  </sheetViews>
  <sheetFormatPr defaultColWidth="11.421875" defaultRowHeight="12.75"/>
  <cols>
    <col min="1" max="4" width="22.7109375" style="6" customWidth="1"/>
    <col min="5" max="5" width="1.57421875" style="6" customWidth="1"/>
    <col min="6" max="7" width="11.57421875" style="7" customWidth="1"/>
    <col min="8" max="16384" width="11.421875" style="6" customWidth="1"/>
  </cols>
  <sheetData>
    <row r="1" spans="1:4" ht="15">
      <c r="A1" s="5"/>
      <c r="B1" s="5"/>
      <c r="C1" s="5"/>
      <c r="D1" s="5"/>
    </row>
    <row r="2" spans="1:4" ht="23.25">
      <c r="A2" s="5"/>
      <c r="B2" s="8" t="s">
        <v>27</v>
      </c>
      <c r="C2" s="9"/>
      <c r="D2" s="10"/>
    </row>
    <row r="3" spans="1:4" ht="15.75" thickBot="1">
      <c r="A3" s="5"/>
      <c r="B3" s="5"/>
      <c r="C3" s="5"/>
      <c r="D3" s="5"/>
    </row>
    <row r="4" spans="1:4" ht="24.75" thickBot="1" thickTop="1">
      <c r="A4" s="11" t="s">
        <v>9</v>
      </c>
      <c r="B4" s="12"/>
      <c r="C4" s="39">
        <f>G93/F93</f>
        <v>0</v>
      </c>
      <c r="D4" s="5"/>
    </row>
    <row r="5" spans="1:6" ht="19.5" thickBot="1" thickTop="1">
      <c r="A5" s="30"/>
      <c r="B5" s="30"/>
      <c r="C5" s="31"/>
      <c r="D5" s="32"/>
      <c r="E5" s="33"/>
      <c r="F5" s="33"/>
    </row>
    <row r="6" spans="1:6" ht="16.5" thickBot="1" thickTop="1">
      <c r="A6" s="44" t="s">
        <v>32</v>
      </c>
      <c r="B6" s="45"/>
      <c r="C6" s="46"/>
      <c r="D6" s="34"/>
      <c r="E6" s="35"/>
      <c r="F6" s="35"/>
    </row>
    <row r="7" spans="1:6" ht="24.75" thickBot="1" thickTop="1">
      <c r="A7" s="47" t="s">
        <v>33</v>
      </c>
      <c r="B7" s="48"/>
      <c r="C7" s="38">
        <f>INDEX(C8:C11,MATCH(A7,A8:A11,0))</f>
        <v>0</v>
      </c>
      <c r="D7" s="34"/>
      <c r="E7" s="35"/>
      <c r="F7" s="35"/>
    </row>
    <row r="8" spans="1:6" ht="18.75" hidden="1" thickTop="1">
      <c r="A8" s="42" t="s">
        <v>33</v>
      </c>
      <c r="B8" s="43"/>
      <c r="C8" s="28">
        <f>C4*365/290</f>
        <v>0</v>
      </c>
      <c r="D8" s="36"/>
      <c r="E8" s="37"/>
      <c r="F8" s="37"/>
    </row>
    <row r="9" spans="1:6" ht="18" hidden="1">
      <c r="A9" s="42" t="s">
        <v>34</v>
      </c>
      <c r="B9" s="43"/>
      <c r="C9" s="28">
        <f>C4*365/280</f>
        <v>0</v>
      </c>
      <c r="D9" s="36"/>
      <c r="E9" s="37"/>
      <c r="F9" s="37"/>
    </row>
    <row r="10" spans="1:6" ht="18" hidden="1">
      <c r="A10" s="42" t="s">
        <v>35</v>
      </c>
      <c r="B10" s="43"/>
      <c r="C10" s="28">
        <f>C4*365/260</f>
        <v>0</v>
      </c>
      <c r="D10" s="36"/>
      <c r="E10" s="37"/>
      <c r="F10" s="37"/>
    </row>
    <row r="11" spans="1:6" ht="18.75" hidden="1" thickBot="1">
      <c r="A11" s="40" t="s">
        <v>36</v>
      </c>
      <c r="B11" s="41"/>
      <c r="C11" s="29">
        <f>C4*365/300</f>
        <v>0</v>
      </c>
      <c r="D11" s="36"/>
      <c r="E11" s="37"/>
      <c r="F11" s="37"/>
    </row>
    <row r="12" spans="1:4" ht="15.75" thickTop="1">
      <c r="A12" s="13"/>
      <c r="B12" s="5"/>
      <c r="C12" s="5"/>
      <c r="D12" s="5"/>
    </row>
    <row r="13" spans="1:4" ht="15">
      <c r="A13" s="9" t="s">
        <v>1</v>
      </c>
      <c r="B13" s="9"/>
      <c r="C13" s="9"/>
      <c r="D13" s="9"/>
    </row>
    <row r="14" spans="1:4" ht="15">
      <c r="A14" s="5"/>
      <c r="B14" s="5"/>
      <c r="C14" s="5"/>
      <c r="D14" s="5"/>
    </row>
    <row r="15" spans="1:7" ht="17.25" customHeight="1">
      <c r="A15" s="14" t="s">
        <v>2</v>
      </c>
      <c r="B15" s="14" t="s">
        <v>3</v>
      </c>
      <c r="C15" s="14" t="s">
        <v>4</v>
      </c>
      <c r="D15" s="14" t="s">
        <v>5</v>
      </c>
      <c r="F15" s="15" t="s">
        <v>7</v>
      </c>
      <c r="G15" s="15" t="s">
        <v>8</v>
      </c>
    </row>
    <row r="16" spans="1:7" ht="17.25" customHeight="1">
      <c r="A16" s="16">
        <f>$D$2</f>
        <v>0</v>
      </c>
      <c r="B16" s="17" t="s">
        <v>6</v>
      </c>
      <c r="C16" s="18"/>
      <c r="D16" s="19"/>
      <c r="G16" s="7">
        <f>D16*F17</f>
        <v>0</v>
      </c>
    </row>
    <row r="17" spans="1:7" ht="17.25" customHeight="1">
      <c r="A17" s="20"/>
      <c r="B17" s="21"/>
      <c r="C17" s="21"/>
      <c r="D17" s="22">
        <f>IF(A17&gt;0,$D$16+SUM(B$16:B17)-SUM(C$16:C17),0)</f>
        <v>0</v>
      </c>
      <c r="F17" s="23">
        <f>IF(A17&gt;0,A17-A16,0)</f>
        <v>0</v>
      </c>
      <c r="G17" s="7">
        <f aca="true" t="shared" si="0" ref="G17:G82">D17*F18</f>
        <v>0</v>
      </c>
    </row>
    <row r="18" spans="1:7" ht="17.25" customHeight="1">
      <c r="A18" s="20"/>
      <c r="B18" s="21"/>
      <c r="C18" s="21"/>
      <c r="D18" s="22">
        <f>IF(A18&gt;0,$D$16+SUM(B$16:B18)-SUM(C$16:C18),0)</f>
        <v>0</v>
      </c>
      <c r="F18" s="23">
        <f aca="true" t="shared" si="1" ref="F18:F82">IF(A18&gt;0,A18-A17,0)</f>
        <v>0</v>
      </c>
      <c r="G18" s="7">
        <f t="shared" si="0"/>
        <v>0</v>
      </c>
    </row>
    <row r="19" spans="1:7" ht="17.25" customHeight="1">
      <c r="A19" s="20"/>
      <c r="B19" s="21"/>
      <c r="C19" s="21"/>
      <c r="D19" s="22">
        <f>IF(A19&gt;0,$D$16+SUM(B$16:B19)-SUM(C$16:C19),0)</f>
        <v>0</v>
      </c>
      <c r="F19" s="23">
        <f t="shared" si="1"/>
        <v>0</v>
      </c>
      <c r="G19" s="7">
        <f t="shared" si="0"/>
        <v>0</v>
      </c>
    </row>
    <row r="20" spans="1:7" ht="17.25" customHeight="1">
      <c r="A20" s="20"/>
      <c r="B20" s="21"/>
      <c r="C20" s="21"/>
      <c r="D20" s="22">
        <f>IF(A20&gt;0,$D$16+SUM(B$16:B20)-SUM(C$16:C20),0)</f>
        <v>0</v>
      </c>
      <c r="F20" s="23">
        <f t="shared" si="1"/>
        <v>0</v>
      </c>
      <c r="G20" s="7">
        <f t="shared" si="0"/>
        <v>0</v>
      </c>
    </row>
    <row r="21" spans="1:7" ht="17.25" customHeight="1">
      <c r="A21" s="20"/>
      <c r="B21" s="21"/>
      <c r="C21" s="21"/>
      <c r="D21" s="22">
        <f>IF(A21&gt;0,$D$16+SUM(B$16:B21)-SUM(C$16:C21),0)</f>
        <v>0</v>
      </c>
      <c r="F21" s="23">
        <f t="shared" si="1"/>
        <v>0</v>
      </c>
      <c r="G21" s="7">
        <f t="shared" si="0"/>
        <v>0</v>
      </c>
    </row>
    <row r="22" spans="1:7" ht="17.25" customHeight="1">
      <c r="A22" s="20"/>
      <c r="B22" s="21"/>
      <c r="C22" s="21"/>
      <c r="D22" s="22">
        <f>IF(A22&gt;0,$D$16+SUM(B$16:B22)-SUM(C$16:C22),0)</f>
        <v>0</v>
      </c>
      <c r="F22" s="23">
        <f t="shared" si="1"/>
        <v>0</v>
      </c>
      <c r="G22" s="7">
        <f t="shared" si="0"/>
        <v>0</v>
      </c>
    </row>
    <row r="23" spans="1:7" ht="17.25" customHeight="1">
      <c r="A23" s="20"/>
      <c r="B23" s="21"/>
      <c r="C23" s="21"/>
      <c r="D23" s="22">
        <f>IF(A23&gt;0,$D$16+SUM(B$16:B23)-SUM(C$16:C23),0)</f>
        <v>0</v>
      </c>
      <c r="F23" s="23">
        <f t="shared" si="1"/>
        <v>0</v>
      </c>
      <c r="G23" s="7">
        <f t="shared" si="0"/>
        <v>0</v>
      </c>
    </row>
    <row r="24" spans="1:7" ht="17.25" customHeight="1">
      <c r="A24" s="20"/>
      <c r="B24" s="21"/>
      <c r="C24" s="21"/>
      <c r="D24" s="22">
        <f>IF(A24&gt;0,$D$16+SUM(B$16:B24)-SUM(C$16:C24),0)</f>
        <v>0</v>
      </c>
      <c r="F24" s="23">
        <f t="shared" si="1"/>
        <v>0</v>
      </c>
      <c r="G24" s="7">
        <f t="shared" si="0"/>
        <v>0</v>
      </c>
    </row>
    <row r="25" spans="1:7" ht="17.25" customHeight="1">
      <c r="A25" s="20"/>
      <c r="B25" s="21"/>
      <c r="C25" s="21"/>
      <c r="D25" s="22">
        <f>IF(A25&gt;0,$D$16+SUM(B$16:B25)-SUM(C$16:C25),0)</f>
        <v>0</v>
      </c>
      <c r="F25" s="23">
        <f t="shared" si="1"/>
        <v>0</v>
      </c>
      <c r="G25" s="7">
        <f t="shared" si="0"/>
        <v>0</v>
      </c>
    </row>
    <row r="26" spans="1:7" ht="17.25" customHeight="1">
      <c r="A26" s="20"/>
      <c r="B26" s="21"/>
      <c r="C26" s="21"/>
      <c r="D26" s="22">
        <f>IF(A26&gt;0,$D$16+SUM(B$16:B26)-SUM(C$16:C26),0)</f>
        <v>0</v>
      </c>
      <c r="F26" s="23">
        <f t="shared" si="1"/>
        <v>0</v>
      </c>
      <c r="G26" s="7">
        <f t="shared" si="0"/>
        <v>0</v>
      </c>
    </row>
    <row r="27" spans="1:7" ht="17.25" customHeight="1">
      <c r="A27" s="20"/>
      <c r="B27" s="21"/>
      <c r="C27" s="21"/>
      <c r="D27" s="22">
        <f>IF(A27&gt;0,$D$16+SUM(B$16:B27)-SUM(C$16:C27),0)</f>
        <v>0</v>
      </c>
      <c r="F27" s="23">
        <f t="shared" si="1"/>
        <v>0</v>
      </c>
      <c r="G27" s="7">
        <f t="shared" si="0"/>
        <v>0</v>
      </c>
    </row>
    <row r="28" spans="1:7" ht="17.25" customHeight="1">
      <c r="A28" s="20"/>
      <c r="B28" s="21"/>
      <c r="C28" s="21"/>
      <c r="D28" s="22">
        <f>IF(A28&gt;0,$D$16+SUM(B$16:B28)-SUM(C$16:C28),0)</f>
        <v>0</v>
      </c>
      <c r="F28" s="23">
        <f t="shared" si="1"/>
        <v>0</v>
      </c>
      <c r="G28" s="7">
        <f t="shared" si="0"/>
        <v>0</v>
      </c>
    </row>
    <row r="29" spans="1:7" ht="17.25" customHeight="1">
      <c r="A29" s="20"/>
      <c r="B29" s="21"/>
      <c r="C29" s="21"/>
      <c r="D29" s="22">
        <f>IF(A29&gt;0,$D$16+SUM(B$16:B29)-SUM(C$16:C29),0)</f>
        <v>0</v>
      </c>
      <c r="F29" s="23">
        <f t="shared" si="1"/>
        <v>0</v>
      </c>
      <c r="G29" s="7">
        <f t="shared" si="0"/>
        <v>0</v>
      </c>
    </row>
    <row r="30" spans="1:7" ht="17.25" customHeight="1">
      <c r="A30" s="20"/>
      <c r="B30" s="21"/>
      <c r="C30" s="21"/>
      <c r="D30" s="22">
        <f>IF(A30&gt;0,$D$16+SUM(B$16:B30)-SUM(C$16:C30),0)</f>
        <v>0</v>
      </c>
      <c r="F30" s="23">
        <f t="shared" si="1"/>
        <v>0</v>
      </c>
      <c r="G30" s="7">
        <f t="shared" si="0"/>
        <v>0</v>
      </c>
    </row>
    <row r="31" spans="1:7" ht="17.25" customHeight="1">
      <c r="A31" s="20"/>
      <c r="B31" s="21"/>
      <c r="C31" s="21"/>
      <c r="D31" s="22">
        <f>IF(A31&gt;0,$D$16+SUM(B$16:B31)-SUM(C$16:C31),0)</f>
        <v>0</v>
      </c>
      <c r="F31" s="23">
        <f t="shared" si="1"/>
        <v>0</v>
      </c>
      <c r="G31" s="7">
        <f t="shared" si="0"/>
        <v>0</v>
      </c>
    </row>
    <row r="32" spans="1:7" ht="17.25" customHeight="1">
      <c r="A32" s="20"/>
      <c r="B32" s="21"/>
      <c r="C32" s="21"/>
      <c r="D32" s="22">
        <f>IF(A32&gt;0,$D$16+SUM(B$16:B32)-SUM(C$16:C32),0)</f>
        <v>0</v>
      </c>
      <c r="F32" s="23">
        <f t="shared" si="1"/>
        <v>0</v>
      </c>
      <c r="G32" s="7">
        <f t="shared" si="0"/>
        <v>0</v>
      </c>
    </row>
    <row r="33" spans="1:7" ht="17.25" customHeight="1">
      <c r="A33" s="20"/>
      <c r="B33" s="21"/>
      <c r="C33" s="21"/>
      <c r="D33" s="22">
        <f>IF(A33&gt;0,$D$16+SUM(B$16:B33)-SUM(C$16:C33),0)</f>
        <v>0</v>
      </c>
      <c r="F33" s="23">
        <f t="shared" si="1"/>
        <v>0</v>
      </c>
      <c r="G33" s="7">
        <f t="shared" si="0"/>
        <v>0</v>
      </c>
    </row>
    <row r="34" spans="1:7" ht="17.25" customHeight="1">
      <c r="A34" s="20"/>
      <c r="B34" s="21"/>
      <c r="C34" s="21"/>
      <c r="D34" s="22">
        <f>IF(A34&gt;0,$D$16+SUM(B$16:B34)-SUM(C$16:C34),0)</f>
        <v>0</v>
      </c>
      <c r="F34" s="23">
        <f t="shared" si="1"/>
        <v>0</v>
      </c>
      <c r="G34" s="7">
        <f t="shared" si="0"/>
        <v>0</v>
      </c>
    </row>
    <row r="35" spans="1:7" ht="17.25" customHeight="1">
      <c r="A35" s="20"/>
      <c r="B35" s="21"/>
      <c r="C35" s="21"/>
      <c r="D35" s="22">
        <f>IF(A35&gt;0,$D$16+SUM(B$16:B35)-SUM(C$16:C35),0)</f>
        <v>0</v>
      </c>
      <c r="F35" s="23">
        <f t="shared" si="1"/>
        <v>0</v>
      </c>
      <c r="G35" s="7">
        <f t="shared" si="0"/>
        <v>0</v>
      </c>
    </row>
    <row r="36" spans="1:7" ht="17.25" customHeight="1">
      <c r="A36" s="20"/>
      <c r="B36" s="21"/>
      <c r="C36" s="21"/>
      <c r="D36" s="22">
        <f>IF(A36&gt;0,$D$16+SUM(B$16:B36)-SUM(C$16:C36),0)</f>
        <v>0</v>
      </c>
      <c r="F36" s="23">
        <f t="shared" si="1"/>
        <v>0</v>
      </c>
      <c r="G36" s="7">
        <f t="shared" si="0"/>
        <v>0</v>
      </c>
    </row>
    <row r="37" spans="1:7" ht="17.25" customHeight="1">
      <c r="A37" s="20"/>
      <c r="B37" s="21"/>
      <c r="C37" s="21"/>
      <c r="D37" s="22">
        <f>IF(A37&gt;0,$D$16+SUM(B$16:B37)-SUM(C$16:C37),0)</f>
        <v>0</v>
      </c>
      <c r="F37" s="23">
        <f t="shared" si="1"/>
        <v>0</v>
      </c>
      <c r="G37" s="7">
        <f t="shared" si="0"/>
        <v>0</v>
      </c>
    </row>
    <row r="38" spans="1:7" ht="17.25" customHeight="1">
      <c r="A38" s="20"/>
      <c r="B38" s="21"/>
      <c r="C38" s="21"/>
      <c r="D38" s="22">
        <f>IF(A38&gt;0,$D$16+SUM(B$16:B38)-SUM(C$16:C38),0)</f>
        <v>0</v>
      </c>
      <c r="F38" s="23">
        <f t="shared" si="1"/>
        <v>0</v>
      </c>
      <c r="G38" s="7">
        <f t="shared" si="0"/>
        <v>0</v>
      </c>
    </row>
    <row r="39" spans="1:7" ht="17.25" customHeight="1">
      <c r="A39" s="20"/>
      <c r="B39" s="21"/>
      <c r="C39" s="21"/>
      <c r="D39" s="22">
        <f>IF(A39&gt;0,$D$16+SUM(B$16:B39)-SUM(C$16:C39),0)</f>
        <v>0</v>
      </c>
      <c r="F39" s="23">
        <f t="shared" si="1"/>
        <v>0</v>
      </c>
      <c r="G39" s="7">
        <f t="shared" si="0"/>
        <v>0</v>
      </c>
    </row>
    <row r="40" spans="1:7" ht="17.25" customHeight="1">
      <c r="A40" s="20"/>
      <c r="B40" s="21"/>
      <c r="C40" s="21"/>
      <c r="D40" s="22">
        <f>IF(A40&gt;0,$D$16+SUM(B$16:B40)-SUM(C$16:C40),0)</f>
        <v>0</v>
      </c>
      <c r="F40" s="23">
        <f t="shared" si="1"/>
        <v>0</v>
      </c>
      <c r="G40" s="7">
        <f t="shared" si="0"/>
        <v>0</v>
      </c>
    </row>
    <row r="41" spans="1:7" ht="17.25" customHeight="1">
      <c r="A41" s="20"/>
      <c r="B41" s="21"/>
      <c r="C41" s="21"/>
      <c r="D41" s="22">
        <f>IF(A41&gt;0,$D$16+SUM(B$16:B41)-SUM(C$16:C41),0)</f>
        <v>0</v>
      </c>
      <c r="F41" s="23">
        <f t="shared" si="1"/>
        <v>0</v>
      </c>
      <c r="G41" s="7">
        <f t="shared" si="0"/>
        <v>0</v>
      </c>
    </row>
    <row r="42" spans="1:7" ht="17.25" customHeight="1">
      <c r="A42" s="20"/>
      <c r="B42" s="21"/>
      <c r="C42" s="21"/>
      <c r="D42" s="22">
        <f>IF(A42&gt;0,$D$16+SUM(B$16:B42)-SUM(C$16:C42),0)</f>
        <v>0</v>
      </c>
      <c r="F42" s="23">
        <f t="shared" si="1"/>
        <v>0</v>
      </c>
      <c r="G42" s="7">
        <f t="shared" si="0"/>
        <v>0</v>
      </c>
    </row>
    <row r="43" spans="1:7" ht="17.25" customHeight="1">
      <c r="A43" s="20"/>
      <c r="B43" s="21"/>
      <c r="C43" s="21"/>
      <c r="D43" s="22">
        <f>IF(A43&gt;0,$D$16+SUM(B$16:B43)-SUM(C$16:C43),0)</f>
        <v>0</v>
      </c>
      <c r="F43" s="23">
        <f t="shared" si="1"/>
        <v>0</v>
      </c>
      <c r="G43" s="7">
        <f t="shared" si="0"/>
        <v>0</v>
      </c>
    </row>
    <row r="44" spans="1:7" ht="17.25" customHeight="1">
      <c r="A44" s="20"/>
      <c r="B44" s="21"/>
      <c r="C44" s="21"/>
      <c r="D44" s="22">
        <f>IF(A44&gt;0,$D$16+SUM(B$16:B44)-SUM(C$16:C44),0)</f>
        <v>0</v>
      </c>
      <c r="F44" s="23">
        <f t="shared" si="1"/>
        <v>0</v>
      </c>
      <c r="G44" s="7">
        <f t="shared" si="0"/>
        <v>0</v>
      </c>
    </row>
    <row r="45" spans="1:7" ht="17.25" customHeight="1">
      <c r="A45" s="20"/>
      <c r="B45" s="21"/>
      <c r="C45" s="21"/>
      <c r="D45" s="22">
        <f>IF(A45&gt;0,$D$16+SUM(B$16:B45)-SUM(C$16:C45),0)</f>
        <v>0</v>
      </c>
      <c r="F45" s="23">
        <f t="shared" si="1"/>
        <v>0</v>
      </c>
      <c r="G45" s="7">
        <f t="shared" si="0"/>
        <v>0</v>
      </c>
    </row>
    <row r="46" spans="1:7" ht="17.25" customHeight="1">
      <c r="A46" s="20"/>
      <c r="B46" s="21"/>
      <c r="C46" s="21"/>
      <c r="D46" s="22">
        <f>IF(A46&gt;0,$D$16+SUM(B$16:B46)-SUM(C$16:C46),0)</f>
        <v>0</v>
      </c>
      <c r="F46" s="23">
        <f t="shared" si="1"/>
        <v>0</v>
      </c>
      <c r="G46" s="7">
        <f t="shared" si="0"/>
        <v>0</v>
      </c>
    </row>
    <row r="47" spans="1:7" ht="17.25" customHeight="1">
      <c r="A47" s="20"/>
      <c r="B47" s="21"/>
      <c r="C47" s="21"/>
      <c r="D47" s="22">
        <f>IF(A47&gt;0,$D$16+SUM(B$16:B47)-SUM(C$16:C47),0)</f>
        <v>0</v>
      </c>
      <c r="F47" s="23">
        <f t="shared" si="1"/>
        <v>0</v>
      </c>
      <c r="G47" s="7">
        <f t="shared" si="0"/>
        <v>0</v>
      </c>
    </row>
    <row r="48" spans="1:7" ht="17.25" customHeight="1">
      <c r="A48" s="20"/>
      <c r="B48" s="21"/>
      <c r="C48" s="21"/>
      <c r="D48" s="22">
        <f>IF(A48&gt;0,$D$16+SUM(B$16:B48)-SUM(C$16:C48),0)</f>
        <v>0</v>
      </c>
      <c r="F48" s="23">
        <f t="shared" si="1"/>
        <v>0</v>
      </c>
      <c r="G48" s="7">
        <f t="shared" si="0"/>
        <v>0</v>
      </c>
    </row>
    <row r="49" spans="1:7" ht="17.25" customHeight="1">
      <c r="A49" s="20"/>
      <c r="B49" s="21"/>
      <c r="C49" s="21"/>
      <c r="D49" s="22">
        <f>IF(A49&gt;0,$D$16+SUM(B$16:B49)-SUM(C$16:C49),0)</f>
        <v>0</v>
      </c>
      <c r="F49" s="23">
        <f t="shared" si="1"/>
        <v>0</v>
      </c>
      <c r="G49" s="7">
        <f t="shared" si="0"/>
        <v>0</v>
      </c>
    </row>
    <row r="50" spans="1:7" ht="17.25" customHeight="1">
      <c r="A50" s="20"/>
      <c r="B50" s="21"/>
      <c r="C50" s="21"/>
      <c r="D50" s="22">
        <f>IF(A50&gt;0,$D$16+SUM(B$16:B50)-SUM(C$16:C50),0)</f>
        <v>0</v>
      </c>
      <c r="F50" s="23">
        <f t="shared" si="1"/>
        <v>0</v>
      </c>
      <c r="G50" s="7">
        <f t="shared" si="0"/>
        <v>0</v>
      </c>
    </row>
    <row r="51" spans="1:7" ht="17.25" customHeight="1">
      <c r="A51" s="20"/>
      <c r="B51" s="21"/>
      <c r="C51" s="21"/>
      <c r="D51" s="22">
        <f>IF(A51&gt;0,$D$16+SUM(B$16:B51)-SUM(C$16:C51),0)</f>
        <v>0</v>
      </c>
      <c r="F51" s="23">
        <f t="shared" si="1"/>
        <v>0</v>
      </c>
      <c r="G51" s="7">
        <f t="shared" si="0"/>
        <v>0</v>
      </c>
    </row>
    <row r="52" spans="1:7" ht="17.25" customHeight="1">
      <c r="A52" s="20"/>
      <c r="B52" s="21"/>
      <c r="C52" s="21"/>
      <c r="D52" s="22">
        <f>IF(A52&gt;0,$D$16+SUM(B$16:B52)-SUM(C$16:C52),0)</f>
        <v>0</v>
      </c>
      <c r="F52" s="23">
        <f t="shared" si="1"/>
        <v>0</v>
      </c>
      <c r="G52" s="7">
        <f t="shared" si="0"/>
        <v>0</v>
      </c>
    </row>
    <row r="53" spans="1:7" ht="17.25" customHeight="1">
      <c r="A53" s="20"/>
      <c r="B53" s="21"/>
      <c r="C53" s="21"/>
      <c r="D53" s="22">
        <f>IF(A53&gt;0,$D$16+SUM(B$16:B53)-SUM(C$16:C53),0)</f>
        <v>0</v>
      </c>
      <c r="F53" s="23">
        <f t="shared" si="1"/>
        <v>0</v>
      </c>
      <c r="G53" s="7">
        <f t="shared" si="0"/>
        <v>0</v>
      </c>
    </row>
    <row r="54" spans="1:7" ht="17.25" customHeight="1">
      <c r="A54" s="20"/>
      <c r="B54" s="21"/>
      <c r="C54" s="21"/>
      <c r="D54" s="22">
        <f>IF(A54&gt;0,$D$16+SUM(B$16:B54)-SUM(C$16:C54),0)</f>
        <v>0</v>
      </c>
      <c r="F54" s="23">
        <f t="shared" si="1"/>
        <v>0</v>
      </c>
      <c r="G54" s="7">
        <f t="shared" si="0"/>
        <v>0</v>
      </c>
    </row>
    <row r="55" spans="1:7" ht="17.25" customHeight="1">
      <c r="A55" s="20"/>
      <c r="B55" s="21"/>
      <c r="C55" s="21"/>
      <c r="D55" s="22">
        <f>IF(A55&gt;0,$D$16+SUM(B$16:B55)-SUM(C$16:C55),0)</f>
        <v>0</v>
      </c>
      <c r="F55" s="23">
        <f t="shared" si="1"/>
        <v>0</v>
      </c>
      <c r="G55" s="7">
        <f t="shared" si="0"/>
        <v>0</v>
      </c>
    </row>
    <row r="56" spans="1:7" ht="17.25" customHeight="1">
      <c r="A56" s="20"/>
      <c r="B56" s="21"/>
      <c r="C56" s="21"/>
      <c r="D56" s="22">
        <f>IF(A56&gt;0,$D$16+SUM(B$16:B56)-SUM(C$16:C56),0)</f>
        <v>0</v>
      </c>
      <c r="F56" s="23">
        <f t="shared" si="1"/>
        <v>0</v>
      </c>
      <c r="G56" s="7">
        <f t="shared" si="0"/>
        <v>0</v>
      </c>
    </row>
    <row r="57" spans="1:7" ht="17.25" customHeight="1">
      <c r="A57" s="20"/>
      <c r="B57" s="21"/>
      <c r="C57" s="21"/>
      <c r="D57" s="22">
        <f>IF(A57&gt;0,$D$16+SUM(B$16:B57)-SUM(C$16:C57),0)</f>
        <v>0</v>
      </c>
      <c r="F57" s="23">
        <f t="shared" si="1"/>
        <v>0</v>
      </c>
      <c r="G57" s="7">
        <f t="shared" si="0"/>
        <v>0</v>
      </c>
    </row>
    <row r="58" spans="1:7" ht="17.25" customHeight="1">
      <c r="A58" s="20"/>
      <c r="B58" s="21"/>
      <c r="C58" s="21"/>
      <c r="D58" s="22">
        <f>IF(A58&gt;0,$D$16+SUM(B$16:B58)-SUM(C$16:C58),0)</f>
        <v>0</v>
      </c>
      <c r="F58" s="23">
        <f t="shared" si="1"/>
        <v>0</v>
      </c>
      <c r="G58" s="7">
        <f t="shared" si="0"/>
        <v>0</v>
      </c>
    </row>
    <row r="59" spans="1:7" ht="17.25" customHeight="1">
      <c r="A59" s="20"/>
      <c r="B59" s="21"/>
      <c r="C59" s="21"/>
      <c r="D59" s="22">
        <f>IF(A59&gt;0,$D$16+SUM(B$16:B59)-SUM(C$16:C59),0)</f>
        <v>0</v>
      </c>
      <c r="F59" s="23">
        <f t="shared" si="1"/>
        <v>0</v>
      </c>
      <c r="G59" s="7">
        <f t="shared" si="0"/>
        <v>0</v>
      </c>
    </row>
    <row r="60" spans="1:7" ht="17.25" customHeight="1">
      <c r="A60" s="20"/>
      <c r="B60" s="21"/>
      <c r="C60" s="21"/>
      <c r="D60" s="22">
        <f>IF(A60&gt;0,$D$16+SUM(B$16:B60)-SUM(C$16:C60),0)</f>
        <v>0</v>
      </c>
      <c r="F60" s="23">
        <f t="shared" si="1"/>
        <v>0</v>
      </c>
      <c r="G60" s="7">
        <f t="shared" si="0"/>
        <v>0</v>
      </c>
    </row>
    <row r="61" spans="1:7" ht="17.25" customHeight="1">
      <c r="A61" s="20"/>
      <c r="B61" s="21"/>
      <c r="C61" s="21"/>
      <c r="D61" s="22">
        <f>IF(A61&gt;0,$D$16+SUM(B$16:B61)-SUM(C$16:C61),0)</f>
        <v>0</v>
      </c>
      <c r="F61" s="23">
        <f t="shared" si="1"/>
        <v>0</v>
      </c>
      <c r="G61" s="7">
        <f t="shared" si="0"/>
        <v>0</v>
      </c>
    </row>
    <row r="62" spans="1:7" ht="17.25" customHeight="1">
      <c r="A62" s="20"/>
      <c r="B62" s="21"/>
      <c r="C62" s="21"/>
      <c r="D62" s="22">
        <f>IF(A62&gt;0,$D$16+SUM(B$16:B62)-SUM(C$16:C62),0)</f>
        <v>0</v>
      </c>
      <c r="F62" s="23">
        <f t="shared" si="1"/>
        <v>0</v>
      </c>
      <c r="G62" s="7">
        <f t="shared" si="0"/>
        <v>0</v>
      </c>
    </row>
    <row r="63" spans="1:7" ht="17.25" customHeight="1">
      <c r="A63" s="20"/>
      <c r="B63" s="21"/>
      <c r="C63" s="21"/>
      <c r="D63" s="22">
        <f>IF(A63&gt;0,$D$16+SUM(B$16:B63)-SUM(C$16:C63),0)</f>
        <v>0</v>
      </c>
      <c r="F63" s="23">
        <f t="shared" si="1"/>
        <v>0</v>
      </c>
      <c r="G63" s="7">
        <f t="shared" si="0"/>
        <v>0</v>
      </c>
    </row>
    <row r="64" spans="1:7" ht="17.25" customHeight="1">
      <c r="A64" s="20"/>
      <c r="B64" s="21"/>
      <c r="C64" s="21"/>
      <c r="D64" s="22">
        <f>IF(A64&gt;0,$D$16+SUM(B$16:B64)-SUM(C$16:C64),0)</f>
        <v>0</v>
      </c>
      <c r="F64" s="23">
        <f t="shared" si="1"/>
        <v>0</v>
      </c>
      <c r="G64" s="7">
        <f t="shared" si="0"/>
        <v>0</v>
      </c>
    </row>
    <row r="65" spans="1:7" ht="17.25" customHeight="1">
      <c r="A65" s="20"/>
      <c r="B65" s="21"/>
      <c r="C65" s="21"/>
      <c r="D65" s="22">
        <f>IF(A65&gt;0,$D$16+SUM(B$16:B65)-SUM(C$16:C65),0)</f>
        <v>0</v>
      </c>
      <c r="F65" s="23">
        <f t="shared" si="1"/>
        <v>0</v>
      </c>
      <c r="G65" s="7">
        <f t="shared" si="0"/>
        <v>0</v>
      </c>
    </row>
    <row r="66" spans="1:7" ht="17.25" customHeight="1">
      <c r="A66" s="20"/>
      <c r="B66" s="21"/>
      <c r="C66" s="21"/>
      <c r="D66" s="22">
        <f>IF(A66&gt;0,$D$16+SUM(B$16:B66)-SUM(C$16:C66),0)</f>
        <v>0</v>
      </c>
      <c r="F66" s="23">
        <f t="shared" si="1"/>
        <v>0</v>
      </c>
      <c r="G66" s="7">
        <f t="shared" si="0"/>
        <v>0</v>
      </c>
    </row>
    <row r="67" spans="1:7" ht="17.25" customHeight="1">
      <c r="A67" s="20"/>
      <c r="B67" s="21"/>
      <c r="C67" s="21"/>
      <c r="D67" s="22">
        <f>IF(A67&gt;0,$D$16+SUM(B$16:B67)-SUM(C$16:C67),0)</f>
        <v>0</v>
      </c>
      <c r="F67" s="23">
        <f t="shared" si="1"/>
        <v>0</v>
      </c>
      <c r="G67" s="7">
        <f t="shared" si="0"/>
        <v>0</v>
      </c>
    </row>
    <row r="68" spans="1:7" ht="17.25" customHeight="1">
      <c r="A68" s="20"/>
      <c r="B68" s="21"/>
      <c r="C68" s="21"/>
      <c r="D68" s="22">
        <f>IF(A68&gt;0,$D$16+SUM(B$16:B68)-SUM(C$16:C68),0)</f>
        <v>0</v>
      </c>
      <c r="F68" s="23">
        <f t="shared" si="1"/>
        <v>0</v>
      </c>
      <c r="G68" s="7">
        <f t="shared" si="0"/>
        <v>0</v>
      </c>
    </row>
    <row r="69" spans="1:7" ht="17.25" customHeight="1">
      <c r="A69" s="20"/>
      <c r="B69" s="21"/>
      <c r="C69" s="21"/>
      <c r="D69" s="22">
        <f>IF(A69&gt;0,$D$16+SUM(B$16:B69)-SUM(C$16:C69),0)</f>
        <v>0</v>
      </c>
      <c r="F69" s="23">
        <f t="shared" si="1"/>
        <v>0</v>
      </c>
      <c r="G69" s="7">
        <f t="shared" si="0"/>
        <v>0</v>
      </c>
    </row>
    <row r="70" spans="1:7" ht="17.25" customHeight="1">
      <c r="A70" s="20"/>
      <c r="B70" s="21"/>
      <c r="C70" s="21"/>
      <c r="D70" s="22">
        <f>IF(A70&gt;0,$D$16+SUM(B$16:B70)-SUM(C$16:C70),0)</f>
        <v>0</v>
      </c>
      <c r="F70" s="23">
        <f t="shared" si="1"/>
        <v>0</v>
      </c>
      <c r="G70" s="7">
        <f t="shared" si="0"/>
        <v>0</v>
      </c>
    </row>
    <row r="71" spans="1:7" ht="17.25" customHeight="1">
      <c r="A71" s="20"/>
      <c r="B71" s="21"/>
      <c r="C71" s="21"/>
      <c r="D71" s="22">
        <f>IF(A71&gt;0,$D$16+SUM(B$16:B71)-SUM(C$16:C71),0)</f>
        <v>0</v>
      </c>
      <c r="F71" s="23">
        <f t="shared" si="1"/>
        <v>0</v>
      </c>
      <c r="G71" s="7">
        <f t="shared" si="0"/>
        <v>0</v>
      </c>
    </row>
    <row r="72" spans="1:7" ht="17.25" customHeight="1">
      <c r="A72" s="20"/>
      <c r="B72" s="21"/>
      <c r="C72" s="21"/>
      <c r="D72" s="22">
        <f>IF(A72&gt;0,$D$16+SUM(B$16:B72)-SUM(C$16:C72),0)</f>
        <v>0</v>
      </c>
      <c r="F72" s="23">
        <f t="shared" si="1"/>
        <v>0</v>
      </c>
      <c r="G72" s="7">
        <f t="shared" si="0"/>
        <v>0</v>
      </c>
    </row>
    <row r="73" spans="1:7" ht="17.25" customHeight="1">
      <c r="A73" s="20"/>
      <c r="B73" s="21"/>
      <c r="C73" s="21"/>
      <c r="D73" s="22">
        <f>IF(A73&gt;0,$D$16+SUM(B$16:B73)-SUM(C$16:C73),0)</f>
        <v>0</v>
      </c>
      <c r="F73" s="23">
        <f t="shared" si="1"/>
        <v>0</v>
      </c>
      <c r="G73" s="7">
        <f t="shared" si="0"/>
        <v>0</v>
      </c>
    </row>
    <row r="74" spans="1:7" ht="17.25" customHeight="1">
      <c r="A74" s="20"/>
      <c r="B74" s="21"/>
      <c r="C74" s="21"/>
      <c r="D74" s="22">
        <f>IF(A74&gt;0,$D$16+SUM(B$16:B74)-SUM(C$16:C74),0)</f>
        <v>0</v>
      </c>
      <c r="F74" s="23">
        <f t="shared" si="1"/>
        <v>0</v>
      </c>
      <c r="G74" s="7">
        <f t="shared" si="0"/>
        <v>0</v>
      </c>
    </row>
    <row r="75" spans="1:7" ht="17.25" customHeight="1">
      <c r="A75" s="20"/>
      <c r="B75" s="21"/>
      <c r="C75" s="21"/>
      <c r="D75" s="22">
        <f>IF(A75&gt;0,$D$16+SUM(B$16:B75)-SUM(C$16:C75),0)</f>
        <v>0</v>
      </c>
      <c r="F75" s="23">
        <f t="shared" si="1"/>
        <v>0</v>
      </c>
      <c r="G75" s="7">
        <f t="shared" si="0"/>
        <v>0</v>
      </c>
    </row>
    <row r="76" spans="1:7" ht="17.25" customHeight="1">
      <c r="A76" s="20"/>
      <c r="B76" s="21"/>
      <c r="C76" s="21"/>
      <c r="D76" s="22">
        <f>IF(A76&gt;0,$D$16+SUM(B$16:B76)-SUM(C$16:C76),0)</f>
        <v>0</v>
      </c>
      <c r="F76" s="23">
        <f t="shared" si="1"/>
        <v>0</v>
      </c>
      <c r="G76" s="7">
        <f t="shared" si="0"/>
        <v>0</v>
      </c>
    </row>
    <row r="77" spans="1:7" ht="17.25" customHeight="1">
      <c r="A77" s="20"/>
      <c r="B77" s="21"/>
      <c r="C77" s="21"/>
      <c r="D77" s="22">
        <f>IF(A77&gt;0,$D$16+SUM(B$16:B77)-SUM(C$16:C77),0)</f>
        <v>0</v>
      </c>
      <c r="F77" s="23">
        <f t="shared" si="1"/>
        <v>0</v>
      </c>
      <c r="G77" s="7">
        <f t="shared" si="0"/>
        <v>0</v>
      </c>
    </row>
    <row r="78" spans="1:7" ht="17.25" customHeight="1">
      <c r="A78" s="20"/>
      <c r="B78" s="21"/>
      <c r="C78" s="21"/>
      <c r="D78" s="22">
        <f>IF(A78&gt;0,$D$16+SUM(B$16:B78)-SUM(C$16:C78),0)</f>
        <v>0</v>
      </c>
      <c r="F78" s="23">
        <f t="shared" si="1"/>
        <v>0</v>
      </c>
      <c r="G78" s="7">
        <f t="shared" si="0"/>
        <v>0</v>
      </c>
    </row>
    <row r="79" spans="1:7" ht="17.25" customHeight="1">
      <c r="A79" s="20"/>
      <c r="B79" s="21"/>
      <c r="C79" s="21"/>
      <c r="D79" s="22">
        <f>IF(A79&gt;0,$D$16+SUM(B$16:B79)-SUM(C$16:C79),0)</f>
        <v>0</v>
      </c>
      <c r="F79" s="23">
        <f t="shared" si="1"/>
        <v>0</v>
      </c>
      <c r="G79" s="7">
        <f t="shared" si="0"/>
        <v>0</v>
      </c>
    </row>
    <row r="80" spans="1:7" ht="17.25" customHeight="1">
      <c r="A80" s="20"/>
      <c r="B80" s="21"/>
      <c r="C80" s="21"/>
      <c r="D80" s="22">
        <f>IF(A80&gt;0,$D$16+SUM(B$16:B80)-SUM(C$16:C80),0)</f>
        <v>0</v>
      </c>
      <c r="F80" s="23">
        <f t="shared" si="1"/>
        <v>0</v>
      </c>
      <c r="G80" s="7">
        <f t="shared" si="0"/>
        <v>0</v>
      </c>
    </row>
    <row r="81" spans="1:7" ht="17.25" customHeight="1">
      <c r="A81" s="20"/>
      <c r="B81" s="21"/>
      <c r="C81" s="21"/>
      <c r="D81" s="22">
        <f>IF(A81&gt;0,$D$16+SUM(B$16:B81)-SUM(C$16:C81),0)</f>
        <v>0</v>
      </c>
      <c r="F81" s="23">
        <f t="shared" si="1"/>
        <v>0</v>
      </c>
      <c r="G81" s="7">
        <f t="shared" si="0"/>
        <v>0</v>
      </c>
    </row>
    <row r="82" spans="1:7" ht="17.25" customHeight="1">
      <c r="A82" s="20"/>
      <c r="B82" s="21"/>
      <c r="C82" s="21"/>
      <c r="D82" s="22">
        <f>IF(A82&gt;0,$D$16+SUM(B$16:B82)-SUM(C$16:C82),0)</f>
        <v>0</v>
      </c>
      <c r="F82" s="23">
        <f t="shared" si="1"/>
        <v>0</v>
      </c>
      <c r="G82" s="7">
        <f t="shared" si="0"/>
        <v>0</v>
      </c>
    </row>
    <row r="83" spans="1:7" ht="17.25" customHeight="1">
      <c r="A83" s="20"/>
      <c r="B83" s="21"/>
      <c r="C83" s="21"/>
      <c r="D83" s="22">
        <f>IF(A83&gt;0,$D$16+SUM(B$16:B83)-SUM(C$16:C83),0)</f>
        <v>0</v>
      </c>
      <c r="F83" s="23">
        <f aca="true" t="shared" si="2" ref="F83:F91">IF(A83&gt;0,A83-A82,0)</f>
        <v>0</v>
      </c>
      <c r="G83" s="7">
        <f aca="true" t="shared" si="3" ref="G83:G90">D83*F84</f>
        <v>0</v>
      </c>
    </row>
    <row r="84" spans="1:7" ht="17.25" customHeight="1">
      <c r="A84" s="20"/>
      <c r="B84" s="21"/>
      <c r="C84" s="21"/>
      <c r="D84" s="22">
        <f>IF(A84&gt;0,$D$16+SUM(B$16:B84)-SUM(C$16:C84),0)</f>
        <v>0</v>
      </c>
      <c r="F84" s="23">
        <f t="shared" si="2"/>
        <v>0</v>
      </c>
      <c r="G84" s="7">
        <f t="shared" si="3"/>
        <v>0</v>
      </c>
    </row>
    <row r="85" spans="1:7" ht="17.25" customHeight="1">
      <c r="A85" s="20"/>
      <c r="B85" s="21"/>
      <c r="C85" s="21"/>
      <c r="D85" s="22">
        <f>IF(A85&gt;0,$D$16+SUM(B$16:B85)-SUM(C$16:C85),0)</f>
        <v>0</v>
      </c>
      <c r="F85" s="23">
        <f>IF(A85&gt;0,A85-A84,0)</f>
        <v>0</v>
      </c>
      <c r="G85" s="7">
        <f>D85*F86</f>
        <v>0</v>
      </c>
    </row>
    <row r="86" spans="1:7" ht="17.25" customHeight="1">
      <c r="A86" s="20"/>
      <c r="B86" s="21"/>
      <c r="C86" s="21"/>
      <c r="D86" s="22">
        <f>IF(A86&gt;0,$D$16+SUM(B$16:B86)-SUM(C$16:C86),0)</f>
        <v>0</v>
      </c>
      <c r="F86" s="23">
        <f>IF(A86&gt;0,A86-A85,0)</f>
        <v>0</v>
      </c>
      <c r="G86" s="7">
        <f>D86*F87</f>
        <v>0</v>
      </c>
    </row>
    <row r="87" spans="1:7" ht="17.25" customHeight="1">
      <c r="A87" s="20"/>
      <c r="B87" s="21"/>
      <c r="C87" s="21"/>
      <c r="D87" s="22">
        <f>IF(A87&gt;0,$D$16+SUM(B$16:B87)-SUM(C$16:C87),0)</f>
        <v>0</v>
      </c>
      <c r="F87" s="23">
        <f t="shared" si="2"/>
        <v>0</v>
      </c>
      <c r="G87" s="7">
        <f t="shared" si="3"/>
        <v>0</v>
      </c>
    </row>
    <row r="88" spans="1:7" ht="17.25" customHeight="1">
      <c r="A88" s="20"/>
      <c r="B88" s="21"/>
      <c r="C88" s="21"/>
      <c r="D88" s="22">
        <f>IF(A88&gt;0,$D$16+SUM(B$16:B88)-SUM(C$16:C88),0)</f>
        <v>0</v>
      </c>
      <c r="F88" s="23">
        <f t="shared" si="2"/>
        <v>0</v>
      </c>
      <c r="G88" s="7">
        <f t="shared" si="3"/>
        <v>0</v>
      </c>
    </row>
    <row r="89" spans="1:7" ht="17.25" customHeight="1">
      <c r="A89" s="20"/>
      <c r="B89" s="21"/>
      <c r="C89" s="21"/>
      <c r="D89" s="22">
        <f>IF(A89&gt;0,$D$16+SUM(B$16:B89)-SUM(C$16:C89),0)</f>
        <v>0</v>
      </c>
      <c r="F89" s="23">
        <f t="shared" si="2"/>
        <v>0</v>
      </c>
      <c r="G89" s="7">
        <f t="shared" si="3"/>
        <v>0</v>
      </c>
    </row>
    <row r="90" spans="1:7" ht="17.25" customHeight="1">
      <c r="A90" s="20"/>
      <c r="B90" s="21"/>
      <c r="C90" s="21"/>
      <c r="D90" s="22">
        <f>IF(A90&gt;0,$D$16+SUM(B$16:B90)-SUM(C$16:C90),0)</f>
        <v>0</v>
      </c>
      <c r="F90" s="23">
        <f t="shared" si="2"/>
        <v>0</v>
      </c>
      <c r="G90" s="7">
        <f t="shared" si="3"/>
        <v>0</v>
      </c>
    </row>
    <row r="91" spans="1:6" ht="2.25" customHeight="1">
      <c r="A91" s="24"/>
      <c r="B91" s="14"/>
      <c r="C91" s="14"/>
      <c r="D91" s="25"/>
      <c r="F91" s="23">
        <f t="shared" si="2"/>
        <v>0</v>
      </c>
    </row>
    <row r="92" spans="1:7" ht="17.25" customHeight="1">
      <c r="A92" s="26">
        <f>$D$2+364</f>
        <v>364</v>
      </c>
      <c r="B92" s="27">
        <f>SUM(B17:B90)</f>
        <v>0</v>
      </c>
      <c r="C92" s="27">
        <f>SUM(C17:C90)</f>
        <v>0</v>
      </c>
      <c r="D92" s="22">
        <f>$D$16+SUM(B$16:B90)-SUM(C$16:C90)</f>
        <v>0</v>
      </c>
      <c r="F92" s="23">
        <f>(A92-A16)-SUM(F17:F91)</f>
        <v>364</v>
      </c>
      <c r="G92" s="7">
        <f>D92*F92</f>
        <v>0</v>
      </c>
    </row>
    <row r="93" spans="6:7" ht="17.25" customHeight="1">
      <c r="F93" s="23">
        <f>SUM(F16:F92)</f>
        <v>364</v>
      </c>
      <c r="G93" s="7">
        <f>SUM(G16:G92)</f>
        <v>0</v>
      </c>
    </row>
    <row r="94" ht="17.25" customHeight="1"/>
  </sheetData>
  <sheetProtection/>
  <mergeCells count="6">
    <mergeCell ref="A11:B11"/>
    <mergeCell ref="A9:B9"/>
    <mergeCell ref="A10:B10"/>
    <mergeCell ref="A6:C6"/>
    <mergeCell ref="A7:B7"/>
    <mergeCell ref="A8:B8"/>
  </mergeCells>
  <dataValidations count="3">
    <dataValidation type="date" allowBlank="1" showInputMessage="1" showErrorMessage="1" errorTitle="Datum ungültig!" error="Datum liegt nicht im vorgegebenen Jahr!" sqref="A17:A91">
      <formula1>A$16</formula1>
      <formula2>A$92</formula2>
    </dataValidation>
    <dataValidation allowBlank="1" showInputMessage="1" showErrorMessage="1" errorTitle="Kein Datum!" error="Geben Sie zuerst ein Datum ein!" sqref="B17:B90"/>
    <dataValidation allowBlank="1" showInputMessage="1" showErrorMessage="1" errorTitle="Kein Datum!" error="Geben sie zuerst ein Datum ein!" sqref="C17:C90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G93"/>
  <sheetViews>
    <sheetView showGridLines="0" showZeros="0" zoomScalePageLayoutView="0" workbookViewId="0" topLeftCell="A1">
      <pane ySplit="16" topLeftCell="A17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4" width="22.7109375" style="6" customWidth="1"/>
    <col min="5" max="5" width="1.57421875" style="6" customWidth="1"/>
    <col min="6" max="7" width="11.57421875" style="7" customWidth="1"/>
    <col min="8" max="16384" width="11.421875" style="6" customWidth="1"/>
  </cols>
  <sheetData>
    <row r="1" spans="1:4" ht="15">
      <c r="A1" s="5"/>
      <c r="B1" s="5"/>
      <c r="C1" s="5"/>
      <c r="D1" s="5"/>
    </row>
    <row r="2" spans="1:4" ht="23.25">
      <c r="A2" s="5"/>
      <c r="B2" s="8" t="s">
        <v>27</v>
      </c>
      <c r="C2" s="9"/>
      <c r="D2" s="10">
        <v>38718</v>
      </c>
    </row>
    <row r="3" spans="1:4" ht="15.75" thickBot="1">
      <c r="A3" s="5"/>
      <c r="B3" s="5"/>
      <c r="C3" s="5"/>
      <c r="D3" s="5"/>
    </row>
    <row r="4" spans="1:4" ht="24.75" thickBot="1" thickTop="1">
      <c r="A4" s="11" t="s">
        <v>9</v>
      </c>
      <c r="B4" s="12"/>
      <c r="C4" s="39">
        <f>G93/F93</f>
        <v>81.04395604395604</v>
      </c>
      <c r="D4" s="5"/>
    </row>
    <row r="5" spans="1:6" ht="19.5" thickBot="1" thickTop="1">
      <c r="A5" s="30"/>
      <c r="B5" s="30"/>
      <c r="C5" s="31"/>
      <c r="D5" s="32"/>
      <c r="E5" s="33"/>
      <c r="F5" s="33"/>
    </row>
    <row r="6" spans="1:6" ht="16.5" thickBot="1" thickTop="1">
      <c r="A6" s="44" t="s">
        <v>32</v>
      </c>
      <c r="B6" s="45"/>
      <c r="C6" s="46"/>
      <c r="D6" s="34"/>
      <c r="E6" s="35"/>
      <c r="F6" s="35"/>
    </row>
    <row r="7" spans="1:6" ht="24.75" thickBot="1" thickTop="1">
      <c r="A7" s="47" t="s">
        <v>33</v>
      </c>
      <c r="B7" s="48"/>
      <c r="C7" s="38">
        <f>INDEX(C8:C11,MATCH(A7,A8:A11,0))</f>
        <v>102.00359984842743</v>
      </c>
      <c r="D7" s="34"/>
      <c r="E7" s="35"/>
      <c r="F7" s="35"/>
    </row>
    <row r="8" spans="1:6" ht="18.75" hidden="1" thickTop="1">
      <c r="A8" s="42" t="s">
        <v>33</v>
      </c>
      <c r="B8" s="43"/>
      <c r="C8" s="28">
        <f>C4*365/290</f>
        <v>102.00359984842743</v>
      </c>
      <c r="D8" s="36"/>
      <c r="E8" s="37"/>
      <c r="F8" s="37"/>
    </row>
    <row r="9" spans="1:6" ht="18" hidden="1">
      <c r="A9" s="42" t="s">
        <v>34</v>
      </c>
      <c r="B9" s="43"/>
      <c r="C9" s="28">
        <f>C4*365/280</f>
        <v>105.64658555729984</v>
      </c>
      <c r="D9" s="36"/>
      <c r="E9" s="37"/>
      <c r="F9" s="37"/>
    </row>
    <row r="10" spans="1:6" ht="18" hidden="1">
      <c r="A10" s="42" t="s">
        <v>35</v>
      </c>
      <c r="B10" s="43"/>
      <c r="C10" s="28">
        <f>C4*365/260</f>
        <v>113.77324598478444</v>
      </c>
      <c r="D10" s="36"/>
      <c r="E10" s="37"/>
      <c r="F10" s="37"/>
    </row>
    <row r="11" spans="1:6" ht="18.75" hidden="1" thickBot="1">
      <c r="A11" s="40" t="s">
        <v>36</v>
      </c>
      <c r="B11" s="41"/>
      <c r="C11" s="29">
        <f>C4*365/300</f>
        <v>98.60347985347985</v>
      </c>
      <c r="D11" s="36"/>
      <c r="E11" s="37"/>
      <c r="F11" s="37"/>
    </row>
    <row r="12" spans="1:4" ht="15.75" thickTop="1">
      <c r="A12" s="13"/>
      <c r="B12" s="5"/>
      <c r="C12" s="5"/>
      <c r="D12" s="5"/>
    </row>
    <row r="13" spans="1:4" ht="15">
      <c r="A13" s="9" t="s">
        <v>1</v>
      </c>
      <c r="B13" s="9"/>
      <c r="C13" s="9"/>
      <c r="D13" s="9"/>
    </row>
    <row r="14" spans="1:4" ht="15">
      <c r="A14" s="5"/>
      <c r="B14" s="5"/>
      <c r="C14" s="5"/>
      <c r="D14" s="5"/>
    </row>
    <row r="15" spans="1:7" ht="17.25" customHeight="1">
      <c r="A15" s="14" t="s">
        <v>2</v>
      </c>
      <c r="B15" s="14" t="s">
        <v>3</v>
      </c>
      <c r="C15" s="14" t="s">
        <v>4</v>
      </c>
      <c r="D15" s="14" t="s">
        <v>5</v>
      </c>
      <c r="F15" s="15" t="s">
        <v>7</v>
      </c>
      <c r="G15" s="15" t="s">
        <v>8</v>
      </c>
    </row>
    <row r="16" spans="1:7" ht="17.25" customHeight="1">
      <c r="A16" s="16">
        <f>$D$2</f>
        <v>38718</v>
      </c>
      <c r="B16" s="17" t="s">
        <v>6</v>
      </c>
      <c r="C16" s="18"/>
      <c r="D16" s="19">
        <v>100</v>
      </c>
      <c r="G16" s="7">
        <f aca="true" t="shared" si="0" ref="G16:G47">D16*F17</f>
        <v>5000</v>
      </c>
    </row>
    <row r="17" spans="1:7" ht="17.25" customHeight="1">
      <c r="A17" s="20">
        <v>38768</v>
      </c>
      <c r="B17" s="21"/>
      <c r="C17" s="21">
        <v>25</v>
      </c>
      <c r="D17" s="22">
        <f>IF(A17&gt;0,$D$16+SUM(B$16:B17)-SUM(C$16:C17),0)</f>
        <v>75</v>
      </c>
      <c r="F17" s="23">
        <f aca="true" t="shared" si="1" ref="F17:F48">IF(A17&gt;0,A17-A16,0)</f>
        <v>50</v>
      </c>
      <c r="G17" s="7">
        <f t="shared" si="0"/>
        <v>1350</v>
      </c>
    </row>
    <row r="18" spans="1:7" ht="17.25" customHeight="1">
      <c r="A18" s="20">
        <v>38786</v>
      </c>
      <c r="B18" s="21"/>
      <c r="C18" s="21">
        <v>50</v>
      </c>
      <c r="D18" s="22">
        <f>IF(A18&gt;0,$D$16+SUM(B$16:B18)-SUM(C$16:C18),0)</f>
        <v>25</v>
      </c>
      <c r="F18" s="23">
        <f t="shared" si="1"/>
        <v>18</v>
      </c>
      <c r="G18" s="7">
        <f t="shared" si="0"/>
        <v>450</v>
      </c>
    </row>
    <row r="19" spans="1:7" ht="17.25" customHeight="1">
      <c r="A19" s="20">
        <v>38804</v>
      </c>
      <c r="B19" s="21"/>
      <c r="C19" s="21">
        <v>25</v>
      </c>
      <c r="D19" s="22">
        <f>IF(A19&gt;0,$D$16+SUM(B$16:B19)-SUM(C$16:C19),0)</f>
        <v>0</v>
      </c>
      <c r="F19" s="23">
        <f t="shared" si="1"/>
        <v>18</v>
      </c>
      <c r="G19" s="7">
        <f t="shared" si="0"/>
        <v>0</v>
      </c>
    </row>
    <row r="20" spans="1:7" ht="17.25" customHeight="1">
      <c r="A20" s="20">
        <v>38816</v>
      </c>
      <c r="B20" s="21">
        <v>100</v>
      </c>
      <c r="C20" s="21"/>
      <c r="D20" s="22">
        <f>IF(A20&gt;0,$D$16+SUM(B$16:B20)-SUM(C$16:C20),0)</f>
        <v>100</v>
      </c>
      <c r="F20" s="23">
        <f t="shared" si="1"/>
        <v>12</v>
      </c>
      <c r="G20" s="7">
        <f t="shared" si="0"/>
        <v>9700</v>
      </c>
    </row>
    <row r="21" spans="1:7" ht="17.25" customHeight="1">
      <c r="A21" s="20">
        <v>38913</v>
      </c>
      <c r="B21" s="21"/>
      <c r="C21" s="21">
        <v>25</v>
      </c>
      <c r="D21" s="22">
        <f>IF(A21&gt;0,$D$16+SUM(B$16:B21)-SUM(C$16:C21),0)</f>
        <v>75</v>
      </c>
      <c r="F21" s="23">
        <f t="shared" si="1"/>
        <v>97</v>
      </c>
      <c r="G21" s="7">
        <f t="shared" si="0"/>
        <v>1350</v>
      </c>
    </row>
    <row r="22" spans="1:7" ht="17.25" customHeight="1">
      <c r="A22" s="20">
        <v>38931</v>
      </c>
      <c r="B22" s="21"/>
      <c r="C22" s="21">
        <v>50</v>
      </c>
      <c r="D22" s="22">
        <f>IF(A22&gt;0,$D$16+SUM(B$16:B22)-SUM(C$16:C22),0)</f>
        <v>25</v>
      </c>
      <c r="F22" s="23">
        <f t="shared" si="1"/>
        <v>18</v>
      </c>
      <c r="G22" s="7">
        <f t="shared" si="0"/>
        <v>450</v>
      </c>
    </row>
    <row r="23" spans="1:7" ht="17.25" customHeight="1">
      <c r="A23" s="20">
        <v>38949</v>
      </c>
      <c r="B23" s="21"/>
      <c r="C23" s="21">
        <v>25</v>
      </c>
      <c r="D23" s="22">
        <f>IF(A23&gt;0,$D$16+SUM(B$16:B23)-SUM(C$16:C23),0)</f>
        <v>0</v>
      </c>
      <c r="F23" s="23">
        <f t="shared" si="1"/>
        <v>18</v>
      </c>
      <c r="G23" s="7">
        <f t="shared" si="0"/>
        <v>0</v>
      </c>
    </row>
    <row r="24" spans="1:7" ht="17.25" customHeight="1">
      <c r="A24" s="20">
        <v>38961</v>
      </c>
      <c r="B24" s="21">
        <v>100</v>
      </c>
      <c r="C24" s="21"/>
      <c r="D24" s="22">
        <f>IF(A24&gt;0,$D$16+SUM(B$16:B24)-SUM(C$16:C24),0)</f>
        <v>100</v>
      </c>
      <c r="F24" s="23">
        <f t="shared" si="1"/>
        <v>12</v>
      </c>
      <c r="G24" s="7">
        <f t="shared" si="0"/>
        <v>9700</v>
      </c>
    </row>
    <row r="25" spans="1:7" ht="17.25" customHeight="1">
      <c r="A25" s="20">
        <v>39058</v>
      </c>
      <c r="B25" s="21"/>
      <c r="C25" s="21">
        <v>25</v>
      </c>
      <c r="D25" s="22">
        <f>IF(A25&gt;0,$D$16+SUM(B$16:B25)-SUM(C$16:C25),0)</f>
        <v>75</v>
      </c>
      <c r="F25" s="23">
        <f t="shared" si="1"/>
        <v>97</v>
      </c>
      <c r="G25" s="7">
        <f t="shared" si="0"/>
        <v>1350</v>
      </c>
    </row>
    <row r="26" spans="1:7" ht="17.25" customHeight="1">
      <c r="A26" s="20">
        <v>39076</v>
      </c>
      <c r="B26" s="21"/>
      <c r="C26" s="21">
        <v>50</v>
      </c>
      <c r="D26" s="22">
        <f>IF(A26&gt;0,$D$16+SUM(B$16:B26)-SUM(C$16:C26),0)</f>
        <v>25</v>
      </c>
      <c r="F26" s="23">
        <f t="shared" si="1"/>
        <v>18</v>
      </c>
      <c r="G26" s="7">
        <f t="shared" si="0"/>
        <v>0</v>
      </c>
    </row>
    <row r="27" spans="1:7" ht="17.25" customHeight="1">
      <c r="A27" s="20"/>
      <c r="B27" s="21"/>
      <c r="C27" s="21"/>
      <c r="D27" s="22">
        <f>IF(A27&gt;0,$D$16+SUM(B$16:B27)-SUM(C$16:C27),0)</f>
        <v>0</v>
      </c>
      <c r="F27" s="23">
        <f t="shared" si="1"/>
        <v>0</v>
      </c>
      <c r="G27" s="7">
        <f t="shared" si="0"/>
        <v>0</v>
      </c>
    </row>
    <row r="28" spans="1:7" ht="17.25" customHeight="1">
      <c r="A28" s="20"/>
      <c r="B28" s="21"/>
      <c r="C28" s="21"/>
      <c r="D28" s="22">
        <f>IF(A28&gt;0,$D$16+SUM(B$16:B28)-SUM(C$16:C28),0)</f>
        <v>0</v>
      </c>
      <c r="F28" s="23">
        <f t="shared" si="1"/>
        <v>0</v>
      </c>
      <c r="G28" s="7">
        <f t="shared" si="0"/>
        <v>0</v>
      </c>
    </row>
    <row r="29" spans="1:7" ht="17.25" customHeight="1">
      <c r="A29" s="20"/>
      <c r="B29" s="21"/>
      <c r="C29" s="21"/>
      <c r="D29" s="22">
        <f>IF(A29&gt;0,$D$16+SUM(B$16:B29)-SUM(C$16:C29),0)</f>
        <v>0</v>
      </c>
      <c r="F29" s="23">
        <f t="shared" si="1"/>
        <v>0</v>
      </c>
      <c r="G29" s="7">
        <f t="shared" si="0"/>
        <v>0</v>
      </c>
    </row>
    <row r="30" spans="1:7" ht="17.25" customHeight="1">
      <c r="A30" s="20"/>
      <c r="B30" s="21"/>
      <c r="C30" s="21"/>
      <c r="D30" s="22">
        <f>IF(A30&gt;0,$D$16+SUM(B$16:B30)-SUM(C$16:C30),0)</f>
        <v>0</v>
      </c>
      <c r="F30" s="23">
        <f t="shared" si="1"/>
        <v>0</v>
      </c>
      <c r="G30" s="7">
        <f t="shared" si="0"/>
        <v>0</v>
      </c>
    </row>
    <row r="31" spans="1:7" ht="17.25" customHeight="1">
      <c r="A31" s="20"/>
      <c r="B31" s="21"/>
      <c r="C31" s="21"/>
      <c r="D31" s="22">
        <f>IF(A31&gt;0,$D$16+SUM(B$16:B31)-SUM(C$16:C31),0)</f>
        <v>0</v>
      </c>
      <c r="F31" s="23">
        <f t="shared" si="1"/>
        <v>0</v>
      </c>
      <c r="G31" s="7">
        <f t="shared" si="0"/>
        <v>0</v>
      </c>
    </row>
    <row r="32" spans="1:7" ht="17.25" customHeight="1">
      <c r="A32" s="20"/>
      <c r="B32" s="21"/>
      <c r="C32" s="21"/>
      <c r="D32" s="22">
        <f>IF(A32&gt;0,$D$16+SUM(B$16:B32)-SUM(C$16:C32),0)</f>
        <v>0</v>
      </c>
      <c r="F32" s="23">
        <f t="shared" si="1"/>
        <v>0</v>
      </c>
      <c r="G32" s="7">
        <f t="shared" si="0"/>
        <v>0</v>
      </c>
    </row>
    <row r="33" spans="1:7" ht="17.25" customHeight="1">
      <c r="A33" s="20"/>
      <c r="B33" s="21"/>
      <c r="C33" s="21"/>
      <c r="D33" s="22">
        <f>IF(A33&gt;0,$D$16+SUM(B$16:B33)-SUM(C$16:C33),0)</f>
        <v>0</v>
      </c>
      <c r="F33" s="23">
        <f t="shared" si="1"/>
        <v>0</v>
      </c>
      <c r="G33" s="7">
        <f t="shared" si="0"/>
        <v>0</v>
      </c>
    </row>
    <row r="34" spans="1:7" ht="17.25" customHeight="1">
      <c r="A34" s="20"/>
      <c r="B34" s="21"/>
      <c r="C34" s="21"/>
      <c r="D34" s="22">
        <f>IF(A34&gt;0,$D$16+SUM(B$16:B34)-SUM(C$16:C34),0)</f>
        <v>0</v>
      </c>
      <c r="F34" s="23">
        <f t="shared" si="1"/>
        <v>0</v>
      </c>
      <c r="G34" s="7">
        <f t="shared" si="0"/>
        <v>0</v>
      </c>
    </row>
    <row r="35" spans="1:7" ht="17.25" customHeight="1">
      <c r="A35" s="20"/>
      <c r="B35" s="21"/>
      <c r="C35" s="21"/>
      <c r="D35" s="22">
        <f>IF(A35&gt;0,$D$16+SUM(B$16:B35)-SUM(C$16:C35),0)</f>
        <v>0</v>
      </c>
      <c r="F35" s="23">
        <f t="shared" si="1"/>
        <v>0</v>
      </c>
      <c r="G35" s="7">
        <f t="shared" si="0"/>
        <v>0</v>
      </c>
    </row>
    <row r="36" spans="1:7" ht="17.25" customHeight="1">
      <c r="A36" s="20"/>
      <c r="B36" s="21"/>
      <c r="C36" s="21"/>
      <c r="D36" s="22">
        <f>IF(A36&gt;0,$D$16+SUM(B$16:B36)-SUM(C$16:C36),0)</f>
        <v>0</v>
      </c>
      <c r="F36" s="23">
        <f t="shared" si="1"/>
        <v>0</v>
      </c>
      <c r="G36" s="7">
        <f t="shared" si="0"/>
        <v>0</v>
      </c>
    </row>
    <row r="37" spans="1:7" ht="17.25" customHeight="1">
      <c r="A37" s="20"/>
      <c r="B37" s="21"/>
      <c r="C37" s="21"/>
      <c r="D37" s="22">
        <f>IF(A37&gt;0,$D$16+SUM(B$16:B37)-SUM(C$16:C37),0)</f>
        <v>0</v>
      </c>
      <c r="F37" s="23">
        <f t="shared" si="1"/>
        <v>0</v>
      </c>
      <c r="G37" s="7">
        <f t="shared" si="0"/>
        <v>0</v>
      </c>
    </row>
    <row r="38" spans="1:7" ht="17.25" customHeight="1">
      <c r="A38" s="20"/>
      <c r="B38" s="21"/>
      <c r="C38" s="21"/>
      <c r="D38" s="22">
        <f>IF(A38&gt;0,$D$16+SUM(B$16:B38)-SUM(C$16:C38),0)</f>
        <v>0</v>
      </c>
      <c r="F38" s="23">
        <f t="shared" si="1"/>
        <v>0</v>
      </c>
      <c r="G38" s="7">
        <f t="shared" si="0"/>
        <v>0</v>
      </c>
    </row>
    <row r="39" spans="1:7" ht="17.25" customHeight="1">
      <c r="A39" s="20"/>
      <c r="B39" s="21"/>
      <c r="C39" s="21"/>
      <c r="D39" s="22">
        <f>IF(A39&gt;0,$D$16+SUM(B$16:B39)-SUM(C$16:C39),0)</f>
        <v>0</v>
      </c>
      <c r="F39" s="23">
        <f t="shared" si="1"/>
        <v>0</v>
      </c>
      <c r="G39" s="7">
        <f t="shared" si="0"/>
        <v>0</v>
      </c>
    </row>
    <row r="40" spans="1:7" ht="17.25" customHeight="1">
      <c r="A40" s="20"/>
      <c r="B40" s="21"/>
      <c r="C40" s="21"/>
      <c r="D40" s="22">
        <f>IF(A40&gt;0,$D$16+SUM(B$16:B40)-SUM(C$16:C40),0)</f>
        <v>0</v>
      </c>
      <c r="F40" s="23">
        <f t="shared" si="1"/>
        <v>0</v>
      </c>
      <c r="G40" s="7">
        <f t="shared" si="0"/>
        <v>0</v>
      </c>
    </row>
    <row r="41" spans="1:7" ht="17.25" customHeight="1">
      <c r="A41" s="20"/>
      <c r="B41" s="21"/>
      <c r="C41" s="21"/>
      <c r="D41" s="22">
        <f>IF(A41&gt;0,$D$16+SUM(B$16:B41)-SUM(C$16:C41),0)</f>
        <v>0</v>
      </c>
      <c r="F41" s="23">
        <f t="shared" si="1"/>
        <v>0</v>
      </c>
      <c r="G41" s="7">
        <f t="shared" si="0"/>
        <v>0</v>
      </c>
    </row>
    <row r="42" spans="1:7" ht="17.25" customHeight="1">
      <c r="A42" s="20"/>
      <c r="B42" s="21"/>
      <c r="C42" s="21"/>
      <c r="D42" s="22">
        <f>IF(A42&gt;0,$D$16+SUM(B$16:B42)-SUM(C$16:C42),0)</f>
        <v>0</v>
      </c>
      <c r="F42" s="23">
        <f t="shared" si="1"/>
        <v>0</v>
      </c>
      <c r="G42" s="7">
        <f t="shared" si="0"/>
        <v>0</v>
      </c>
    </row>
    <row r="43" spans="1:7" ht="17.25" customHeight="1">
      <c r="A43" s="20"/>
      <c r="B43" s="21"/>
      <c r="C43" s="21"/>
      <c r="D43" s="22">
        <f>IF(A43&gt;0,$D$16+SUM(B$16:B43)-SUM(C$16:C43),0)</f>
        <v>0</v>
      </c>
      <c r="F43" s="23">
        <f t="shared" si="1"/>
        <v>0</v>
      </c>
      <c r="G43" s="7">
        <f t="shared" si="0"/>
        <v>0</v>
      </c>
    </row>
    <row r="44" spans="1:7" ht="17.25" customHeight="1">
      <c r="A44" s="20"/>
      <c r="B44" s="21"/>
      <c r="C44" s="21"/>
      <c r="D44" s="22">
        <f>IF(A44&gt;0,$D$16+SUM(B$16:B44)-SUM(C$16:C44),0)</f>
        <v>0</v>
      </c>
      <c r="F44" s="23">
        <f t="shared" si="1"/>
        <v>0</v>
      </c>
      <c r="G44" s="7">
        <f t="shared" si="0"/>
        <v>0</v>
      </c>
    </row>
    <row r="45" spans="1:7" ht="17.25" customHeight="1">
      <c r="A45" s="20"/>
      <c r="B45" s="21"/>
      <c r="C45" s="21"/>
      <c r="D45" s="22">
        <f>IF(A45&gt;0,$D$16+SUM(B$16:B45)-SUM(C$16:C45),0)</f>
        <v>0</v>
      </c>
      <c r="F45" s="23">
        <f t="shared" si="1"/>
        <v>0</v>
      </c>
      <c r="G45" s="7">
        <f t="shared" si="0"/>
        <v>0</v>
      </c>
    </row>
    <row r="46" spans="1:7" ht="17.25" customHeight="1">
      <c r="A46" s="20"/>
      <c r="B46" s="21"/>
      <c r="C46" s="21"/>
      <c r="D46" s="22">
        <f>IF(A46&gt;0,$D$16+SUM(B$16:B46)-SUM(C$16:C46),0)</f>
        <v>0</v>
      </c>
      <c r="F46" s="23">
        <f t="shared" si="1"/>
        <v>0</v>
      </c>
      <c r="G46" s="7">
        <f t="shared" si="0"/>
        <v>0</v>
      </c>
    </row>
    <row r="47" spans="1:7" ht="17.25" customHeight="1">
      <c r="A47" s="20"/>
      <c r="B47" s="21"/>
      <c r="C47" s="21"/>
      <c r="D47" s="22">
        <f>IF(A47&gt;0,$D$16+SUM(B$16:B47)-SUM(C$16:C47),0)</f>
        <v>0</v>
      </c>
      <c r="F47" s="23">
        <f t="shared" si="1"/>
        <v>0</v>
      </c>
      <c r="G47" s="7">
        <f t="shared" si="0"/>
        <v>0</v>
      </c>
    </row>
    <row r="48" spans="1:7" ht="17.25" customHeight="1">
      <c r="A48" s="20"/>
      <c r="B48" s="21"/>
      <c r="C48" s="21"/>
      <c r="D48" s="22">
        <f>IF(A48&gt;0,$D$16+SUM(B$16:B48)-SUM(C$16:C48),0)</f>
        <v>0</v>
      </c>
      <c r="F48" s="23">
        <f t="shared" si="1"/>
        <v>0</v>
      </c>
      <c r="G48" s="7">
        <f aca="true" t="shared" si="2" ref="G48:G79">D48*F49</f>
        <v>0</v>
      </c>
    </row>
    <row r="49" spans="1:7" ht="17.25" customHeight="1">
      <c r="A49" s="20"/>
      <c r="B49" s="21"/>
      <c r="C49" s="21"/>
      <c r="D49" s="22">
        <f>IF(A49&gt;0,$D$16+SUM(B$16:B49)-SUM(C$16:C49),0)</f>
        <v>0</v>
      </c>
      <c r="F49" s="23">
        <f aca="true" t="shared" si="3" ref="F49:F80">IF(A49&gt;0,A49-A48,0)</f>
        <v>0</v>
      </c>
      <c r="G49" s="7">
        <f t="shared" si="2"/>
        <v>0</v>
      </c>
    </row>
    <row r="50" spans="1:7" ht="17.25" customHeight="1">
      <c r="A50" s="20"/>
      <c r="B50" s="21"/>
      <c r="C50" s="21"/>
      <c r="D50" s="22">
        <f>IF(A50&gt;0,$D$16+SUM(B$16:B50)-SUM(C$16:C50),0)</f>
        <v>0</v>
      </c>
      <c r="F50" s="23">
        <f t="shared" si="3"/>
        <v>0</v>
      </c>
      <c r="G50" s="7">
        <f t="shared" si="2"/>
        <v>0</v>
      </c>
    </row>
    <row r="51" spans="1:7" ht="17.25" customHeight="1">
      <c r="A51" s="20"/>
      <c r="B51" s="21"/>
      <c r="C51" s="21"/>
      <c r="D51" s="22">
        <f>IF(A51&gt;0,$D$16+SUM(B$16:B51)-SUM(C$16:C51),0)</f>
        <v>0</v>
      </c>
      <c r="F51" s="23">
        <f t="shared" si="3"/>
        <v>0</v>
      </c>
      <c r="G51" s="7">
        <f t="shared" si="2"/>
        <v>0</v>
      </c>
    </row>
    <row r="52" spans="1:7" ht="17.25" customHeight="1">
      <c r="A52" s="20"/>
      <c r="B52" s="21"/>
      <c r="C52" s="21"/>
      <c r="D52" s="22">
        <f>IF(A52&gt;0,$D$16+SUM(B$16:B52)-SUM(C$16:C52),0)</f>
        <v>0</v>
      </c>
      <c r="F52" s="23">
        <f t="shared" si="3"/>
        <v>0</v>
      </c>
      <c r="G52" s="7">
        <f t="shared" si="2"/>
        <v>0</v>
      </c>
    </row>
    <row r="53" spans="1:7" ht="17.25" customHeight="1">
      <c r="A53" s="20"/>
      <c r="B53" s="21"/>
      <c r="C53" s="21"/>
      <c r="D53" s="22">
        <f>IF(A53&gt;0,$D$16+SUM(B$16:B53)-SUM(C$16:C53),0)</f>
        <v>0</v>
      </c>
      <c r="F53" s="23">
        <f t="shared" si="3"/>
        <v>0</v>
      </c>
      <c r="G53" s="7">
        <f t="shared" si="2"/>
        <v>0</v>
      </c>
    </row>
    <row r="54" spans="1:7" ht="17.25" customHeight="1">
      <c r="A54" s="20"/>
      <c r="B54" s="21"/>
      <c r="C54" s="21"/>
      <c r="D54" s="22">
        <f>IF(A54&gt;0,$D$16+SUM(B$16:B54)-SUM(C$16:C54),0)</f>
        <v>0</v>
      </c>
      <c r="F54" s="23">
        <f t="shared" si="3"/>
        <v>0</v>
      </c>
      <c r="G54" s="7">
        <f t="shared" si="2"/>
        <v>0</v>
      </c>
    </row>
    <row r="55" spans="1:7" ht="17.25" customHeight="1">
      <c r="A55" s="20"/>
      <c r="B55" s="21"/>
      <c r="C55" s="21"/>
      <c r="D55" s="22">
        <f>IF(A55&gt;0,$D$16+SUM(B$16:B55)-SUM(C$16:C55),0)</f>
        <v>0</v>
      </c>
      <c r="F55" s="23">
        <f t="shared" si="3"/>
        <v>0</v>
      </c>
      <c r="G55" s="7">
        <f t="shared" si="2"/>
        <v>0</v>
      </c>
    </row>
    <row r="56" spans="1:7" ht="17.25" customHeight="1">
      <c r="A56" s="20"/>
      <c r="B56" s="21"/>
      <c r="C56" s="21"/>
      <c r="D56" s="22">
        <f>IF(A56&gt;0,$D$16+SUM(B$16:B56)-SUM(C$16:C56),0)</f>
        <v>0</v>
      </c>
      <c r="F56" s="23">
        <f t="shared" si="3"/>
        <v>0</v>
      </c>
      <c r="G56" s="7">
        <f t="shared" si="2"/>
        <v>0</v>
      </c>
    </row>
    <row r="57" spans="1:7" ht="17.25" customHeight="1">
      <c r="A57" s="20"/>
      <c r="B57" s="21"/>
      <c r="C57" s="21"/>
      <c r="D57" s="22">
        <f>IF(A57&gt;0,$D$16+SUM(B$16:B57)-SUM(C$16:C57),0)</f>
        <v>0</v>
      </c>
      <c r="F57" s="23">
        <f t="shared" si="3"/>
        <v>0</v>
      </c>
      <c r="G57" s="7">
        <f t="shared" si="2"/>
        <v>0</v>
      </c>
    </row>
    <row r="58" spans="1:7" ht="17.25" customHeight="1">
      <c r="A58" s="20"/>
      <c r="B58" s="21"/>
      <c r="C58" s="21"/>
      <c r="D58" s="22">
        <f>IF(A58&gt;0,$D$16+SUM(B$16:B58)-SUM(C$16:C58),0)</f>
        <v>0</v>
      </c>
      <c r="F58" s="23">
        <f t="shared" si="3"/>
        <v>0</v>
      </c>
      <c r="G58" s="7">
        <f t="shared" si="2"/>
        <v>0</v>
      </c>
    </row>
    <row r="59" spans="1:7" ht="17.25" customHeight="1">
      <c r="A59" s="20"/>
      <c r="B59" s="21"/>
      <c r="C59" s="21"/>
      <c r="D59" s="22">
        <f>IF(A59&gt;0,$D$16+SUM(B$16:B59)-SUM(C$16:C59),0)</f>
        <v>0</v>
      </c>
      <c r="F59" s="23">
        <f t="shared" si="3"/>
        <v>0</v>
      </c>
      <c r="G59" s="7">
        <f t="shared" si="2"/>
        <v>0</v>
      </c>
    </row>
    <row r="60" spans="1:7" ht="17.25" customHeight="1">
      <c r="A60" s="20"/>
      <c r="B60" s="21"/>
      <c r="C60" s="21"/>
      <c r="D60" s="22">
        <f>IF(A60&gt;0,$D$16+SUM(B$16:B60)-SUM(C$16:C60),0)</f>
        <v>0</v>
      </c>
      <c r="F60" s="23">
        <f t="shared" si="3"/>
        <v>0</v>
      </c>
      <c r="G60" s="7">
        <f t="shared" si="2"/>
        <v>0</v>
      </c>
    </row>
    <row r="61" spans="1:7" ht="17.25" customHeight="1">
      <c r="A61" s="20"/>
      <c r="B61" s="21"/>
      <c r="C61" s="21"/>
      <c r="D61" s="22">
        <f>IF(A61&gt;0,$D$16+SUM(B$16:B61)-SUM(C$16:C61),0)</f>
        <v>0</v>
      </c>
      <c r="F61" s="23">
        <f t="shared" si="3"/>
        <v>0</v>
      </c>
      <c r="G61" s="7">
        <f t="shared" si="2"/>
        <v>0</v>
      </c>
    </row>
    <row r="62" spans="1:7" ht="17.25" customHeight="1">
      <c r="A62" s="20"/>
      <c r="B62" s="21"/>
      <c r="C62" s="21"/>
      <c r="D62" s="22">
        <f>IF(A62&gt;0,$D$16+SUM(B$16:B62)-SUM(C$16:C62),0)</f>
        <v>0</v>
      </c>
      <c r="F62" s="23">
        <f t="shared" si="3"/>
        <v>0</v>
      </c>
      <c r="G62" s="7">
        <f t="shared" si="2"/>
        <v>0</v>
      </c>
    </row>
    <row r="63" spans="1:7" ht="17.25" customHeight="1">
      <c r="A63" s="20"/>
      <c r="B63" s="21"/>
      <c r="C63" s="21"/>
      <c r="D63" s="22">
        <f>IF(A63&gt;0,$D$16+SUM(B$16:B63)-SUM(C$16:C63),0)</f>
        <v>0</v>
      </c>
      <c r="F63" s="23">
        <f t="shared" si="3"/>
        <v>0</v>
      </c>
      <c r="G63" s="7">
        <f t="shared" si="2"/>
        <v>0</v>
      </c>
    </row>
    <row r="64" spans="1:7" ht="17.25" customHeight="1">
      <c r="A64" s="20"/>
      <c r="B64" s="21"/>
      <c r="C64" s="21"/>
      <c r="D64" s="22">
        <f>IF(A64&gt;0,$D$16+SUM(B$16:B64)-SUM(C$16:C64),0)</f>
        <v>0</v>
      </c>
      <c r="F64" s="23">
        <f t="shared" si="3"/>
        <v>0</v>
      </c>
      <c r="G64" s="7">
        <f t="shared" si="2"/>
        <v>0</v>
      </c>
    </row>
    <row r="65" spans="1:7" ht="17.25" customHeight="1">
      <c r="A65" s="20"/>
      <c r="B65" s="21"/>
      <c r="C65" s="21"/>
      <c r="D65" s="22">
        <f>IF(A65&gt;0,$D$16+SUM(B$16:B65)-SUM(C$16:C65),0)</f>
        <v>0</v>
      </c>
      <c r="F65" s="23">
        <f t="shared" si="3"/>
        <v>0</v>
      </c>
      <c r="G65" s="7">
        <f t="shared" si="2"/>
        <v>0</v>
      </c>
    </row>
    <row r="66" spans="1:7" ht="17.25" customHeight="1">
      <c r="A66" s="20"/>
      <c r="B66" s="21"/>
      <c r="C66" s="21"/>
      <c r="D66" s="22">
        <f>IF(A66&gt;0,$D$16+SUM(B$16:B66)-SUM(C$16:C66),0)</f>
        <v>0</v>
      </c>
      <c r="F66" s="23">
        <f t="shared" si="3"/>
        <v>0</v>
      </c>
      <c r="G66" s="7">
        <f t="shared" si="2"/>
        <v>0</v>
      </c>
    </row>
    <row r="67" spans="1:7" ht="17.25" customHeight="1">
      <c r="A67" s="20"/>
      <c r="B67" s="21"/>
      <c r="C67" s="21"/>
      <c r="D67" s="22">
        <f>IF(A67&gt;0,$D$16+SUM(B$16:B67)-SUM(C$16:C67),0)</f>
        <v>0</v>
      </c>
      <c r="F67" s="23">
        <f t="shared" si="3"/>
        <v>0</v>
      </c>
      <c r="G67" s="7">
        <f t="shared" si="2"/>
        <v>0</v>
      </c>
    </row>
    <row r="68" spans="1:7" ht="17.25" customHeight="1">
      <c r="A68" s="20"/>
      <c r="B68" s="21"/>
      <c r="C68" s="21"/>
      <c r="D68" s="22">
        <f>IF(A68&gt;0,$D$16+SUM(B$16:B68)-SUM(C$16:C68),0)</f>
        <v>0</v>
      </c>
      <c r="F68" s="23">
        <f t="shared" si="3"/>
        <v>0</v>
      </c>
      <c r="G68" s="7">
        <f t="shared" si="2"/>
        <v>0</v>
      </c>
    </row>
    <row r="69" spans="1:7" ht="17.25" customHeight="1">
      <c r="A69" s="20"/>
      <c r="B69" s="21"/>
      <c r="C69" s="21"/>
      <c r="D69" s="22">
        <f>IF(A69&gt;0,$D$16+SUM(B$16:B69)-SUM(C$16:C69),0)</f>
        <v>0</v>
      </c>
      <c r="F69" s="23">
        <f t="shared" si="3"/>
        <v>0</v>
      </c>
      <c r="G69" s="7">
        <f t="shared" si="2"/>
        <v>0</v>
      </c>
    </row>
    <row r="70" spans="1:7" ht="17.25" customHeight="1">
      <c r="A70" s="20"/>
      <c r="B70" s="21"/>
      <c r="C70" s="21"/>
      <c r="D70" s="22">
        <f>IF(A70&gt;0,$D$16+SUM(B$16:B70)-SUM(C$16:C70),0)</f>
        <v>0</v>
      </c>
      <c r="F70" s="23">
        <f t="shared" si="3"/>
        <v>0</v>
      </c>
      <c r="G70" s="7">
        <f t="shared" si="2"/>
        <v>0</v>
      </c>
    </row>
    <row r="71" spans="1:7" ht="17.25" customHeight="1">
      <c r="A71" s="20"/>
      <c r="B71" s="21"/>
      <c r="C71" s="21"/>
      <c r="D71" s="22">
        <f>IF(A71&gt;0,$D$16+SUM(B$16:B71)-SUM(C$16:C71),0)</f>
        <v>0</v>
      </c>
      <c r="F71" s="23">
        <f t="shared" si="3"/>
        <v>0</v>
      </c>
      <c r="G71" s="7">
        <f t="shared" si="2"/>
        <v>0</v>
      </c>
    </row>
    <row r="72" spans="1:7" ht="17.25" customHeight="1">
      <c r="A72" s="20"/>
      <c r="B72" s="21"/>
      <c r="C72" s="21"/>
      <c r="D72" s="22">
        <f>IF(A72&gt;0,$D$16+SUM(B$16:B72)-SUM(C$16:C72),0)</f>
        <v>0</v>
      </c>
      <c r="F72" s="23">
        <f t="shared" si="3"/>
        <v>0</v>
      </c>
      <c r="G72" s="7">
        <f t="shared" si="2"/>
        <v>0</v>
      </c>
    </row>
    <row r="73" spans="1:7" ht="17.25" customHeight="1">
      <c r="A73" s="20"/>
      <c r="B73" s="21"/>
      <c r="C73" s="21"/>
      <c r="D73" s="22">
        <f>IF(A73&gt;0,$D$16+SUM(B$16:B73)-SUM(C$16:C73),0)</f>
        <v>0</v>
      </c>
      <c r="F73" s="23">
        <f t="shared" si="3"/>
        <v>0</v>
      </c>
      <c r="G73" s="7">
        <f t="shared" si="2"/>
        <v>0</v>
      </c>
    </row>
    <row r="74" spans="1:7" ht="17.25" customHeight="1">
      <c r="A74" s="20"/>
      <c r="B74" s="21"/>
      <c r="C74" s="21"/>
      <c r="D74" s="22">
        <f>IF(A74&gt;0,$D$16+SUM(B$16:B74)-SUM(C$16:C74),0)</f>
        <v>0</v>
      </c>
      <c r="F74" s="23">
        <f t="shared" si="3"/>
        <v>0</v>
      </c>
      <c r="G74" s="7">
        <f t="shared" si="2"/>
        <v>0</v>
      </c>
    </row>
    <row r="75" spans="1:7" ht="17.25" customHeight="1">
      <c r="A75" s="20"/>
      <c r="B75" s="21"/>
      <c r="C75" s="21"/>
      <c r="D75" s="22">
        <f>IF(A75&gt;0,$D$16+SUM(B$16:B75)-SUM(C$16:C75),0)</f>
        <v>0</v>
      </c>
      <c r="F75" s="23">
        <f t="shared" si="3"/>
        <v>0</v>
      </c>
      <c r="G75" s="7">
        <f t="shared" si="2"/>
        <v>0</v>
      </c>
    </row>
    <row r="76" spans="1:7" ht="17.25" customHeight="1">
      <c r="A76" s="20"/>
      <c r="B76" s="21"/>
      <c r="C76" s="21"/>
      <c r="D76" s="22">
        <f>IF(A76&gt;0,$D$16+SUM(B$16:B76)-SUM(C$16:C76),0)</f>
        <v>0</v>
      </c>
      <c r="F76" s="23">
        <f t="shared" si="3"/>
        <v>0</v>
      </c>
      <c r="G76" s="7">
        <f t="shared" si="2"/>
        <v>0</v>
      </c>
    </row>
    <row r="77" spans="1:7" ht="17.25" customHeight="1">
      <c r="A77" s="20"/>
      <c r="B77" s="21"/>
      <c r="C77" s="21"/>
      <c r="D77" s="22">
        <f>IF(A77&gt;0,$D$16+SUM(B$16:B77)-SUM(C$16:C77),0)</f>
        <v>0</v>
      </c>
      <c r="F77" s="23">
        <f t="shared" si="3"/>
        <v>0</v>
      </c>
      <c r="G77" s="7">
        <f t="shared" si="2"/>
        <v>0</v>
      </c>
    </row>
    <row r="78" spans="1:7" ht="17.25" customHeight="1">
      <c r="A78" s="20"/>
      <c r="B78" s="21"/>
      <c r="C78" s="21"/>
      <c r="D78" s="22">
        <f>IF(A78&gt;0,$D$16+SUM(B$16:B78)-SUM(C$16:C78),0)</f>
        <v>0</v>
      </c>
      <c r="F78" s="23">
        <f t="shared" si="3"/>
        <v>0</v>
      </c>
      <c r="G78" s="7">
        <f t="shared" si="2"/>
        <v>0</v>
      </c>
    </row>
    <row r="79" spans="1:7" ht="17.25" customHeight="1">
      <c r="A79" s="20"/>
      <c r="B79" s="21"/>
      <c r="C79" s="21"/>
      <c r="D79" s="22">
        <f>IF(A79&gt;0,$D$16+SUM(B$16:B79)-SUM(C$16:C79),0)</f>
        <v>0</v>
      </c>
      <c r="F79" s="23">
        <f t="shared" si="3"/>
        <v>0</v>
      </c>
      <c r="G79" s="7">
        <f t="shared" si="2"/>
        <v>0</v>
      </c>
    </row>
    <row r="80" spans="1:7" ht="17.25" customHeight="1">
      <c r="A80" s="20"/>
      <c r="B80" s="21"/>
      <c r="C80" s="21"/>
      <c r="D80" s="22">
        <f>IF(A80&gt;0,$D$16+SUM(B$16:B80)-SUM(C$16:C80),0)</f>
        <v>0</v>
      </c>
      <c r="F80" s="23">
        <f t="shared" si="3"/>
        <v>0</v>
      </c>
      <c r="G80" s="7">
        <f aca="true" t="shared" si="4" ref="G80:G90">D80*F81</f>
        <v>0</v>
      </c>
    </row>
    <row r="81" spans="1:7" ht="17.25" customHeight="1">
      <c r="A81" s="20"/>
      <c r="B81" s="21"/>
      <c r="C81" s="21"/>
      <c r="D81" s="22">
        <f>IF(A81&gt;0,$D$16+SUM(B$16:B81)-SUM(C$16:C81),0)</f>
        <v>0</v>
      </c>
      <c r="F81" s="23">
        <f aca="true" t="shared" si="5" ref="F81:F91">IF(A81&gt;0,A81-A80,0)</f>
        <v>0</v>
      </c>
      <c r="G81" s="7">
        <f t="shared" si="4"/>
        <v>0</v>
      </c>
    </row>
    <row r="82" spans="1:7" ht="17.25" customHeight="1">
      <c r="A82" s="20"/>
      <c r="B82" s="21"/>
      <c r="C82" s="21"/>
      <c r="D82" s="22">
        <f>IF(A82&gt;0,$D$16+SUM(B$16:B82)-SUM(C$16:C82),0)</f>
        <v>0</v>
      </c>
      <c r="F82" s="23">
        <f t="shared" si="5"/>
        <v>0</v>
      </c>
      <c r="G82" s="7">
        <f t="shared" si="4"/>
        <v>0</v>
      </c>
    </row>
    <row r="83" spans="1:7" ht="17.25" customHeight="1">
      <c r="A83" s="20"/>
      <c r="B83" s="21"/>
      <c r="C83" s="21"/>
      <c r="D83" s="22">
        <f>IF(A83&gt;0,$D$16+SUM(B$16:B83)-SUM(C$16:C83),0)</f>
        <v>0</v>
      </c>
      <c r="F83" s="23">
        <f t="shared" si="5"/>
        <v>0</v>
      </c>
      <c r="G83" s="7">
        <f t="shared" si="4"/>
        <v>0</v>
      </c>
    </row>
    <row r="84" spans="1:7" ht="17.25" customHeight="1">
      <c r="A84" s="20"/>
      <c r="B84" s="21"/>
      <c r="C84" s="21"/>
      <c r="D84" s="22">
        <f>IF(A84&gt;0,$D$16+SUM(B$16:B84)-SUM(C$16:C84),0)</f>
        <v>0</v>
      </c>
      <c r="F84" s="23">
        <f t="shared" si="5"/>
        <v>0</v>
      </c>
      <c r="G84" s="7">
        <f t="shared" si="4"/>
        <v>0</v>
      </c>
    </row>
    <row r="85" spans="1:7" ht="17.25" customHeight="1">
      <c r="A85" s="20"/>
      <c r="B85" s="21"/>
      <c r="C85" s="21"/>
      <c r="D85" s="22">
        <f>IF(A85&gt;0,$D$16+SUM(B$16:B85)-SUM(C$16:C85),0)</f>
        <v>0</v>
      </c>
      <c r="F85" s="23">
        <f t="shared" si="5"/>
        <v>0</v>
      </c>
      <c r="G85" s="7">
        <f t="shared" si="4"/>
        <v>0</v>
      </c>
    </row>
    <row r="86" spans="1:7" ht="17.25" customHeight="1">
      <c r="A86" s="20"/>
      <c r="B86" s="21"/>
      <c r="C86" s="21"/>
      <c r="D86" s="22">
        <f>IF(A86&gt;0,$D$16+SUM(B$16:B86)-SUM(C$16:C86),0)</f>
        <v>0</v>
      </c>
      <c r="F86" s="23">
        <f t="shared" si="5"/>
        <v>0</v>
      </c>
      <c r="G86" s="7">
        <f t="shared" si="4"/>
        <v>0</v>
      </c>
    </row>
    <row r="87" spans="1:7" ht="17.25" customHeight="1">
      <c r="A87" s="20"/>
      <c r="B87" s="21"/>
      <c r="C87" s="21"/>
      <c r="D87" s="22">
        <f>IF(A87&gt;0,$D$16+SUM(B$16:B87)-SUM(C$16:C87),0)</f>
        <v>0</v>
      </c>
      <c r="F87" s="23">
        <f t="shared" si="5"/>
        <v>0</v>
      </c>
      <c r="G87" s="7">
        <f t="shared" si="4"/>
        <v>0</v>
      </c>
    </row>
    <row r="88" spans="1:7" ht="17.25" customHeight="1">
      <c r="A88" s="20"/>
      <c r="B88" s="21"/>
      <c r="C88" s="21"/>
      <c r="D88" s="22">
        <f>IF(A88&gt;0,$D$16+SUM(B$16:B88)-SUM(C$16:C88),0)</f>
        <v>0</v>
      </c>
      <c r="F88" s="23">
        <f t="shared" si="5"/>
        <v>0</v>
      </c>
      <c r="G88" s="7">
        <f t="shared" si="4"/>
        <v>0</v>
      </c>
    </row>
    <row r="89" spans="1:7" ht="17.25" customHeight="1">
      <c r="A89" s="20"/>
      <c r="B89" s="21"/>
      <c r="C89" s="21"/>
      <c r="D89" s="22">
        <f>IF(A89&gt;0,$D$16+SUM(B$16:B89)-SUM(C$16:C89),0)</f>
        <v>0</v>
      </c>
      <c r="F89" s="23">
        <f t="shared" si="5"/>
        <v>0</v>
      </c>
      <c r="G89" s="7">
        <f t="shared" si="4"/>
        <v>0</v>
      </c>
    </row>
    <row r="90" spans="1:7" ht="17.25" customHeight="1">
      <c r="A90" s="20"/>
      <c r="B90" s="21"/>
      <c r="C90" s="21"/>
      <c r="D90" s="22">
        <f>IF(A90&gt;0,$D$16+SUM(B$16:B90)-SUM(C$16:C90),0)</f>
        <v>0</v>
      </c>
      <c r="F90" s="23">
        <f t="shared" si="5"/>
        <v>0</v>
      </c>
      <c r="G90" s="7">
        <f t="shared" si="4"/>
        <v>0</v>
      </c>
    </row>
    <row r="91" spans="1:6" ht="2.25" customHeight="1">
      <c r="A91" s="24"/>
      <c r="B91" s="14"/>
      <c r="C91" s="14"/>
      <c r="D91" s="25"/>
      <c r="F91" s="23">
        <f t="shared" si="5"/>
        <v>0</v>
      </c>
    </row>
    <row r="92" spans="1:7" ht="17.25" customHeight="1">
      <c r="A92" s="26">
        <f>$D$2+364</f>
        <v>39082</v>
      </c>
      <c r="B92" s="27">
        <f>SUM(B17:B90)</f>
        <v>200</v>
      </c>
      <c r="C92" s="27">
        <f>SUM(C17:C90)</f>
        <v>275</v>
      </c>
      <c r="D92" s="22">
        <f>$D$16+SUM(B$16:B90)-SUM(C$16:C90)</f>
        <v>25</v>
      </c>
      <c r="F92" s="23">
        <f>(A92-A16)-SUM(F17:F91)</f>
        <v>6</v>
      </c>
      <c r="G92" s="7">
        <f>D92*F92</f>
        <v>150</v>
      </c>
    </row>
    <row r="93" spans="6:7" ht="17.25" customHeight="1">
      <c r="F93" s="23">
        <f>SUM(F16:F92)</f>
        <v>364</v>
      </c>
      <c r="G93" s="7">
        <f>SUM(G16:G92)</f>
        <v>29500</v>
      </c>
    </row>
    <row r="94" ht="17.25" customHeight="1"/>
  </sheetData>
  <sheetProtection/>
  <mergeCells count="6">
    <mergeCell ref="A11:B11"/>
    <mergeCell ref="A9:B9"/>
    <mergeCell ref="A10:B10"/>
    <mergeCell ref="A6:C6"/>
    <mergeCell ref="A7:B7"/>
    <mergeCell ref="A8:B8"/>
  </mergeCells>
  <dataValidations count="3">
    <dataValidation type="date" allowBlank="1" showInputMessage="1" showErrorMessage="1" errorTitle="Datum ungültig!" error="Datum liegt nicht im vorgegebenen Jahr!" sqref="A17:A91">
      <formula1>A$16</formula1>
      <formula2>A$92</formula2>
    </dataValidation>
    <dataValidation allowBlank="1" showInputMessage="1" showErrorMessage="1" errorTitle="Kein Datum!" error="Geben Sie zuerst ein Datum ein!" sqref="B17:B90"/>
    <dataValidation allowBlank="1" showInputMessage="1" showErrorMessage="1" errorTitle="Kein Datum!" error="Geben sie zuerst ein Datum ein!" sqref="C17:C90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G28"/>
  <sheetViews>
    <sheetView showGridLines="0" tabSelected="1" zoomScalePageLayoutView="0" workbookViewId="0" topLeftCell="A1">
      <selection activeCell="E41" sqref="E41"/>
    </sheetView>
  </sheetViews>
  <sheetFormatPr defaultColWidth="11.421875" defaultRowHeight="12.75"/>
  <cols>
    <col min="1" max="1" width="3.28125" style="0" customWidth="1"/>
  </cols>
  <sheetData>
    <row r="2" spans="1:7" ht="18">
      <c r="A2" s="1" t="s">
        <v>0</v>
      </c>
      <c r="G2" t="s">
        <v>29</v>
      </c>
    </row>
    <row r="4" ht="15">
      <c r="A4" s="2" t="s">
        <v>15</v>
      </c>
    </row>
    <row r="5" ht="15">
      <c r="A5" s="2" t="s">
        <v>10</v>
      </c>
    </row>
    <row r="7" ht="12.75">
      <c r="A7" t="s">
        <v>11</v>
      </c>
    </row>
    <row r="9" ht="12.75">
      <c r="A9" t="s">
        <v>12</v>
      </c>
    </row>
    <row r="10" ht="12.75">
      <c r="A10" t="s">
        <v>13</v>
      </c>
    </row>
    <row r="13" ht="12.75">
      <c r="A13" s="3" t="s">
        <v>16</v>
      </c>
    </row>
    <row r="15" ht="12.75">
      <c r="A15" t="s">
        <v>17</v>
      </c>
    </row>
    <row r="16" ht="12.75">
      <c r="A16" t="s">
        <v>18</v>
      </c>
    </row>
    <row r="18" spans="1:2" ht="12.75">
      <c r="A18" t="s">
        <v>14</v>
      </c>
      <c r="B18" t="s">
        <v>28</v>
      </c>
    </row>
    <row r="19" ht="12.75">
      <c r="B19" t="s">
        <v>30</v>
      </c>
    </row>
    <row r="20" ht="12.75">
      <c r="B20" t="s">
        <v>31</v>
      </c>
    </row>
    <row r="22" spans="1:2" ht="12.75">
      <c r="A22" t="s">
        <v>19</v>
      </c>
      <c r="B22" t="s">
        <v>20</v>
      </c>
    </row>
    <row r="24" spans="1:2" ht="12.75">
      <c r="A24" t="s">
        <v>21</v>
      </c>
      <c r="B24" t="s">
        <v>23</v>
      </c>
    </row>
    <row r="25" ht="12.75">
      <c r="G25" s="4"/>
    </row>
    <row r="26" spans="1:2" ht="12.75">
      <c r="A26" t="s">
        <v>22</v>
      </c>
      <c r="B26" t="s">
        <v>24</v>
      </c>
    </row>
    <row r="28" spans="1:2" ht="12.75">
      <c r="A28" t="s">
        <v>25</v>
      </c>
      <c r="B28" t="s">
        <v>26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Hannah Hauptmann</cp:lastModifiedBy>
  <cp:lastPrinted>2004-03-22T12:34:30Z</cp:lastPrinted>
  <dcterms:created xsi:type="dcterms:W3CDTF">2004-03-22T05:50:00Z</dcterms:created>
  <dcterms:modified xsi:type="dcterms:W3CDTF">2013-05-23T11:45:32Z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COO.1000.3800.7.1343695</vt:lpwstr>
  </property>
  <property fmtid="{D5CDD505-2E9C-101B-9397-08002B2CF9AE}" pid="3" name="FSC#LKOfficeintegration@1000.3800:Objektname">
    <vt:lpwstr>Durchschnittstierbestand-Prorgramm ab Oktober 06</vt:lpwstr>
  </property>
  <property fmtid="{D5CDD505-2E9C-101B-9397-08002B2CF9AE}" pid="4" name="FSC#LKOfficeintegration@1000.3800:Adresse">
    <vt:lpwstr>COO.1000.3800.7.1343695</vt:lpwstr>
  </property>
  <property fmtid="{D5CDD505-2E9C-101B-9397-08002B2CF9AE}" pid="5" name="FSC#LKOfficeintegration@1000.3800:Betreff">
    <vt:lpwstr/>
  </property>
  <property fmtid="{D5CDD505-2E9C-101B-9397-08002B2CF9AE}" pid="6" name="FSC#LKOfficeintegration@1000.3800:Gruppe">
    <vt:lpwstr>A-PFL (Abt Pflanzenproduktion)</vt:lpwstr>
  </property>
  <property fmtid="{D5CDD505-2E9C-101B-9397-08002B2CF9AE}" pid="7" name="FSC#LKOfficeintegration@1000.3800:DstName">
    <vt:lpwstr>Abteilung Pflanzenproduktion</vt:lpwstr>
  </property>
  <property fmtid="{D5CDD505-2E9C-101B-9397-08002B2CF9AE}" pid="8" name="FSC#LKOfficeintegration@1000.3800:DstAnschrift">
    <vt:lpwstr>Auf der Gugl 3</vt:lpwstr>
  </property>
  <property fmtid="{D5CDD505-2E9C-101B-9397-08002B2CF9AE}" pid="9" name="FSC#LKOfficeintegration@1000.3800:DstPostort">
    <vt:lpwstr>4021 Linz</vt:lpwstr>
  </property>
  <property fmtid="{D5CDD505-2E9C-101B-9397-08002B2CF9AE}" pid="10" name="FSC#LKOfficeintegration@1000.3800:DstOrt">
    <vt:lpwstr>Linz</vt:lpwstr>
  </property>
  <property fmtid="{D5CDD505-2E9C-101B-9397-08002B2CF9AE}" pid="11" name="FSC#LKOfficeintegration@1000.3800:DstTelefon">
    <vt:lpwstr>+43 (0) 50 / 6902-1414</vt:lpwstr>
  </property>
  <property fmtid="{D5CDD505-2E9C-101B-9397-08002B2CF9AE}" pid="12" name="FSC#LKOfficeintegration@1000.3800:DstFax">
    <vt:lpwstr>+43 (0) 50 / 6902-1427</vt:lpwstr>
  </property>
  <property fmtid="{D5CDD505-2E9C-101B-9397-08002B2CF9AE}" pid="13" name="FSC#LKOfficeintegration@1000.3800:DstEMail">
    <vt:lpwstr>abt-pfl@lk.ooe.at</vt:lpwstr>
  </property>
  <property fmtid="{D5CDD505-2E9C-101B-9397-08002B2CF9AE}" pid="14" name="FSC#LKOfficeintegration@1000.3800:DstKstNr">
    <vt:lpwstr/>
  </property>
  <property fmtid="{D5CDD505-2E9C-101B-9397-08002B2CF9AE}" pid="15" name="FSC#LKOfficeintegration@1000.3800:EigentuemerName">
    <vt:lpwstr>DI Franz Hölzl</vt:lpwstr>
  </property>
  <property fmtid="{D5CDD505-2E9C-101B-9397-08002B2CF9AE}" pid="16" name="FSC#LKOfficeintegration@1000.3800:EigentuemerAnschrift">
    <vt:lpwstr>Weitersfelden 127</vt:lpwstr>
  </property>
  <property fmtid="{D5CDD505-2E9C-101B-9397-08002B2CF9AE}" pid="17" name="FSC#LKOfficeintegration@1000.3800:EigentuemerPostort">
    <vt:lpwstr>4272 Weitersfelden</vt:lpwstr>
  </property>
  <property fmtid="{D5CDD505-2E9C-101B-9397-08002B2CF9AE}" pid="18" name="FSC#LKOfficeintegration@1000.3800:EigentuemerTelefon">
    <vt:lpwstr>+43 (0) 50 / 6902-1425</vt:lpwstr>
  </property>
  <property fmtid="{D5CDD505-2E9C-101B-9397-08002B2CF9AE}" pid="19" name="FSC#LKOfficeintegration@1000.3800:EigentuemerEMail">
    <vt:lpwstr>Franz.Hoelzl@lk-ooe.at</vt:lpwstr>
  </property>
  <property fmtid="{D5CDD505-2E9C-101B-9397-08002B2CF9AE}" pid="20" name="FSC#LKOfficeintegration@1000.3800:AenderungsID">
    <vt:lpwstr>lk-ooe\hoelfra</vt:lpwstr>
  </property>
  <property fmtid="{D5CDD505-2E9C-101B-9397-08002B2CF9AE}" pid="21" name="FSC#LKOfficeintegration@1000.3800:AenderungsDatum">
    <vt:lpwstr>14-11-2006</vt:lpwstr>
  </property>
  <property fmtid="{D5CDD505-2E9C-101B-9397-08002B2CF9AE}" pid="22" name="FSC#LKOfficeintegration@1000.3800:EigentuemerMaNr">
    <vt:lpwstr>1841</vt:lpwstr>
  </property>
  <property fmtid="{D5CDD505-2E9C-101B-9397-08002B2CF9AE}" pid="23" name="FSC#LKOfficeintegration@1000.3800:EigentuemerDienststelle">
    <vt:lpwstr>Bodenschutz</vt:lpwstr>
  </property>
  <property fmtid="{D5CDD505-2E9C-101B-9397-08002B2CF9AE}" pid="24" name="FSC#LKOfficeintegration@1000.3800:EigentuemerBerufsgruppe">
    <vt:lpwstr>Zugriff verweigert</vt:lpwstr>
  </property>
  <property fmtid="{D5CDD505-2E9C-101B-9397-08002B2CF9AE}" pid="25" name="FSC#LKOfficeintegration@1000.3800:EigentuemerPersonEMail">
    <vt:lpwstr>Franz.Hoelzl@lk-ooe.at</vt:lpwstr>
  </property>
  <property fmtid="{D5CDD505-2E9C-101B-9397-08002B2CF9AE}" pid="26" name="FSC#LKOfficeintegration@1000.3800:EigentuemerKostenstelleNr">
    <vt:lpwstr>131</vt:lpwstr>
  </property>
  <property fmtid="{D5CDD505-2E9C-101B-9397-08002B2CF9AE}" pid="27" name="FSC#LKOfficeintegration@1000.3800:DstOrtKurz">
    <vt:lpwstr>Linz</vt:lpwstr>
  </property>
</Properties>
</file>